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800" activeTab="0"/>
  </bookViews>
  <sheets>
    <sheet name="Date" sheetId="1" r:id="rId1"/>
  </sheets>
  <definedNames>
    <definedName name="_xlnm.Print_Area" localSheetId="0">'Date'!$A$1:$AT$49</definedName>
  </definedNames>
  <calcPr fullCalcOnLoad="1"/>
</workbook>
</file>

<file path=xl/sharedStrings.xml><?xml version="1.0" encoding="utf-8"?>
<sst xmlns="http://schemas.openxmlformats.org/spreadsheetml/2006/main" count="108" uniqueCount="55">
  <si>
    <t>Universitate absolvită</t>
  </si>
  <si>
    <t>ACAD.DE POLITIE AL.I.CUZA BUCURESTI</t>
  </si>
  <si>
    <t>CENTRUL INTERNAŢIONAL DE INVENTICĂ PENTRU TINERET PLOIEŞTI</t>
  </si>
  <si>
    <t>FUNDAŢIA ROMÂNĂ PENTRU TINERET DECEBAL BĂILE HERCULANE</t>
  </si>
  <si>
    <t>UNIV. 1 DECEMBRIE 1918 ALBA IULIA</t>
  </si>
  <si>
    <t>UNIV. AL.  I.  CUZA IASI</t>
  </si>
  <si>
    <t>UNIV. BUCURESTI</t>
  </si>
  <si>
    <t>UNIV. C. BRANCUSI TG. JIU</t>
  </si>
  <si>
    <t>UNIV. CRESTINA D.  CANTEMIR</t>
  </si>
  <si>
    <t>UNIV. DE VEST TIMISOARA</t>
  </si>
  <si>
    <t>UNIV. DIMITRIE CANTEMIR TÂRGU MUREŞ</t>
  </si>
  <si>
    <t>UNIV. DIN PITEŞTI</t>
  </si>
  <si>
    <t>UNIV. DUNAREA DE JOS GALATI</t>
  </si>
  <si>
    <t>UNIV. ECOLOGICA BUCURESTI</t>
  </si>
  <si>
    <t>UNIV. ECOLOGICA D. CANTEMIR IASI</t>
  </si>
  <si>
    <t>UNIV. GEORGE BARIŢIU BRAŞOV</t>
  </si>
  <si>
    <t>UNIV. HYPERION</t>
  </si>
  <si>
    <t>UNIV. L. BLAGA SIBIU</t>
  </si>
  <si>
    <t>UNIV. M. KOGALNICEANU IASI</t>
  </si>
  <si>
    <t>UNIV. ORADEA</t>
  </si>
  <si>
    <t>UNIV. OVIDIUS CONSTANTA</t>
  </si>
  <si>
    <t>UNIV. PETRE ANDREI IASI</t>
  </si>
  <si>
    <t>UNIV. ROMANO-AMERICANA</t>
  </si>
  <si>
    <t>UNIV. ROMÂNO-GERMANĂ SIBIU</t>
  </si>
  <si>
    <t>UNIV. TIBISCUS TIMISOARA</t>
  </si>
  <si>
    <t>UNIV. TRANSILVANIA BRASOV</t>
  </si>
  <si>
    <t>UNIV. V. GOLDIS ARAD</t>
  </si>
  <si>
    <t>UNIV. VALAHIA TIRGOVISTE</t>
  </si>
  <si>
    <t>% de reusita</t>
  </si>
  <si>
    <t>Nr.cand. inscrisi</t>
  </si>
  <si>
    <t>% din nr. de admisi</t>
  </si>
  <si>
    <t>Nr.cand. admisi</t>
  </si>
  <si>
    <t>UNIV. BABES BOLYAI CLUJ NAPOCA</t>
  </si>
  <si>
    <t xml:space="preserve">UNIV. PETRU MAIOR TARGU MURES </t>
  </si>
  <si>
    <t>Nr.crt.</t>
  </si>
  <si>
    <t>UNIV. C. DRAGAN BRASOV</t>
  </si>
  <si>
    <t>ian. 2011</t>
  </si>
  <si>
    <t>aug. 2011</t>
  </si>
  <si>
    <t>UNIV. A. ŞAGUNA CONSTANŢA</t>
  </si>
  <si>
    <t>UNIV. BOGDAN-VODĂ CLUJ NAPOCA</t>
  </si>
  <si>
    <t>UNIV. AGORA ORADEA</t>
  </si>
  <si>
    <t>UNIV. ŞTEFAN CEL MARE SUCEAVA</t>
  </si>
  <si>
    <t>UNIV. BIOTERRA BUCUREŞTI</t>
  </si>
  <si>
    <t>UNIV. DANUBIUS GALAŢI</t>
  </si>
  <si>
    <t>UNIV. N.TITULESCU/I.D.R.I. N.TITULESCU</t>
  </si>
  <si>
    <t>UNIV. DIN CRAIOVA/UNIV.N.TITULESCU CRAIOVA</t>
  </si>
  <si>
    <t xml:space="preserve">UNIV. S. HARET </t>
  </si>
  <si>
    <t xml:space="preserve">UNIV. T. MAIORESCU </t>
  </si>
  <si>
    <t>UNIVERSITATEA "GEORGE BACOVIA" BACĂU</t>
  </si>
  <si>
    <t>Nr. locuri</t>
  </si>
  <si>
    <t>UNIV. EUROPEANĂ DRĂGAN LUGOJ</t>
  </si>
  <si>
    <t>UNIV. DIN AFARA ROMÂNIEI</t>
  </si>
  <si>
    <t>Locuri ocupate</t>
  </si>
  <si>
    <t>CONCURSURI DE ADMITERE LA INM 2005-2017 - PROVENIENŢA PE UNIVERSITĂŢI A CANDIDAŢILOR ADMIŞI</t>
  </si>
  <si>
    <t>UNIV. DIMITRIE CANTEMIR CLUJ NAPOCA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</si>
</sst>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2" fontId="6" fillId="33" borderId="14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2" fontId="6" fillId="33" borderId="19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 wrapText="1"/>
    </xf>
    <xf numFmtId="2" fontId="6" fillId="33" borderId="21" xfId="0" applyNumberFormat="1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9" fillId="34" borderId="1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8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35" borderId="28" xfId="0" applyFill="1" applyBorder="1" applyAlignment="1">
      <alignment/>
    </xf>
    <xf numFmtId="0" fontId="0" fillId="35" borderId="0" xfId="0" applyFill="1" applyAlignment="1">
      <alignment/>
    </xf>
    <xf numFmtId="0" fontId="5" fillId="35" borderId="29" xfId="0" applyFont="1" applyFill="1" applyBorder="1" applyAlignment="1">
      <alignment/>
    </xf>
    <xf numFmtId="0" fontId="7" fillId="35" borderId="30" xfId="0" applyFont="1" applyFill="1" applyBorder="1" applyAlignment="1">
      <alignment wrapText="1"/>
    </xf>
    <xf numFmtId="0" fontId="5" fillId="35" borderId="31" xfId="0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center" wrapText="1"/>
    </xf>
    <xf numFmtId="0" fontId="5" fillId="35" borderId="33" xfId="0" applyFont="1" applyFill="1" applyBorder="1" applyAlignment="1">
      <alignment horizontal="center" wrapText="1"/>
    </xf>
    <xf numFmtId="0" fontId="5" fillId="35" borderId="34" xfId="0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center"/>
    </xf>
    <xf numFmtId="0" fontId="5" fillId="35" borderId="33" xfId="0" applyNumberFormat="1" applyFont="1" applyFill="1" applyBorder="1" applyAlignment="1">
      <alignment/>
    </xf>
    <xf numFmtId="0" fontId="5" fillId="35" borderId="35" xfId="0" applyFont="1" applyFill="1" applyBorder="1" applyAlignment="1">
      <alignment horizontal="center" wrapText="1"/>
    </xf>
    <xf numFmtId="0" fontId="5" fillId="35" borderId="36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 wrapText="1"/>
    </xf>
    <xf numFmtId="0" fontId="5" fillId="35" borderId="37" xfId="0" applyNumberFormat="1" applyFont="1" applyFill="1" applyBorder="1" applyAlignment="1">
      <alignment/>
    </xf>
    <xf numFmtId="0" fontId="5" fillId="35" borderId="38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2" fontId="5" fillId="35" borderId="28" xfId="0" applyNumberFormat="1" applyFont="1" applyFill="1" applyBorder="1" applyAlignment="1">
      <alignment horizontal="center" wrapText="1"/>
    </xf>
    <xf numFmtId="0" fontId="5" fillId="35" borderId="39" xfId="0" applyNumberFormat="1" applyFont="1" applyFill="1" applyBorder="1" applyAlignment="1">
      <alignment horizontal="center"/>
    </xf>
    <xf numFmtId="0" fontId="0" fillId="35" borderId="38" xfId="0" applyFill="1" applyBorder="1" applyAlignment="1">
      <alignment/>
    </xf>
    <xf numFmtId="2" fontId="0" fillId="35" borderId="28" xfId="0" applyNumberFormat="1" applyFill="1" applyBorder="1" applyAlignment="1">
      <alignment/>
    </xf>
    <xf numFmtId="2" fontId="0" fillId="35" borderId="40" xfId="0" applyNumberFormat="1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2" fontId="0" fillId="35" borderId="36" xfId="0" applyNumberFormat="1" applyFill="1" applyBorder="1" applyAlignment="1">
      <alignment/>
    </xf>
    <xf numFmtId="2" fontId="0" fillId="35" borderId="37" xfId="0" applyNumberFormat="1" applyFill="1" applyBorder="1" applyAlignment="1">
      <alignment/>
    </xf>
    <xf numFmtId="0" fontId="5" fillId="35" borderId="41" xfId="0" applyFont="1" applyFill="1" applyBorder="1" applyAlignment="1">
      <alignment wrapText="1"/>
    </xf>
    <xf numFmtId="0" fontId="5" fillId="35" borderId="39" xfId="0" applyFont="1" applyFill="1" applyBorder="1" applyAlignment="1">
      <alignment horizontal="center" wrapText="1"/>
    </xf>
    <xf numFmtId="0" fontId="5" fillId="35" borderId="42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/>
    </xf>
    <xf numFmtId="0" fontId="5" fillId="35" borderId="43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38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7" fillId="35" borderId="41" xfId="0" applyFont="1" applyFill="1" applyBorder="1" applyAlignment="1">
      <alignment wrapText="1"/>
    </xf>
    <xf numFmtId="0" fontId="5" fillId="35" borderId="38" xfId="0" applyFont="1" applyFill="1" applyBorder="1" applyAlignment="1">
      <alignment horizontal="center"/>
    </xf>
    <xf numFmtId="0" fontId="5" fillId="6" borderId="44" xfId="0" applyFont="1" applyFill="1" applyBorder="1" applyAlignment="1">
      <alignment/>
    </xf>
    <xf numFmtId="0" fontId="5" fillId="6" borderId="41" xfId="0" applyFont="1" applyFill="1" applyBorder="1" applyAlignment="1">
      <alignment wrapText="1"/>
    </xf>
    <xf numFmtId="0" fontId="5" fillId="6" borderId="38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 wrapText="1"/>
    </xf>
    <xf numFmtId="0" fontId="5" fillId="6" borderId="39" xfId="0" applyFont="1" applyFill="1" applyBorder="1" applyAlignment="1">
      <alignment horizontal="center" wrapText="1"/>
    </xf>
    <xf numFmtId="0" fontId="5" fillId="6" borderId="42" xfId="0" applyFont="1" applyFill="1" applyBorder="1" applyAlignment="1">
      <alignment horizontal="center" wrapText="1"/>
    </xf>
    <xf numFmtId="0" fontId="5" fillId="6" borderId="33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/>
    </xf>
    <xf numFmtId="0" fontId="5" fillId="6" borderId="33" xfId="0" applyNumberFormat="1" applyFont="1" applyFill="1" applyBorder="1" applyAlignment="1">
      <alignment/>
    </xf>
    <xf numFmtId="0" fontId="5" fillId="6" borderId="43" xfId="0" applyNumberFormat="1" applyFont="1" applyFill="1" applyBorder="1" applyAlignment="1">
      <alignment/>
    </xf>
    <xf numFmtId="0" fontId="0" fillId="6" borderId="38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0" fillId="6" borderId="39" xfId="0" applyFont="1" applyFill="1" applyBorder="1" applyAlignment="1">
      <alignment horizontal="center"/>
    </xf>
    <xf numFmtId="2" fontId="5" fillId="6" borderId="28" xfId="0" applyNumberFormat="1" applyFont="1" applyFill="1" applyBorder="1" applyAlignment="1">
      <alignment horizontal="center" wrapText="1"/>
    </xf>
    <xf numFmtId="0" fontId="5" fillId="6" borderId="39" xfId="0" applyNumberFormat="1" applyFont="1" applyFill="1" applyBorder="1" applyAlignment="1">
      <alignment horizontal="center"/>
    </xf>
    <xf numFmtId="0" fontId="0" fillId="6" borderId="38" xfId="0" applyFont="1" applyFill="1" applyBorder="1" applyAlignment="1">
      <alignment/>
    </xf>
    <xf numFmtId="0" fontId="0" fillId="6" borderId="28" xfId="0" applyFont="1" applyFill="1" applyBorder="1" applyAlignment="1">
      <alignment/>
    </xf>
    <xf numFmtId="0" fontId="0" fillId="6" borderId="28" xfId="0" applyFill="1" applyBorder="1" applyAlignment="1">
      <alignment/>
    </xf>
    <xf numFmtId="2" fontId="0" fillId="6" borderId="28" xfId="0" applyNumberFormat="1" applyFill="1" applyBorder="1" applyAlignment="1">
      <alignment/>
    </xf>
    <xf numFmtId="2" fontId="0" fillId="6" borderId="40" xfId="0" applyNumberFormat="1" applyFill="1" applyBorder="1" applyAlignment="1">
      <alignment/>
    </xf>
    <xf numFmtId="0" fontId="7" fillId="6" borderId="41" xfId="0" applyFont="1" applyFill="1" applyBorder="1" applyAlignment="1">
      <alignment wrapText="1"/>
    </xf>
    <xf numFmtId="0" fontId="0" fillId="6" borderId="3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38" xfId="0" applyFill="1" applyBorder="1" applyAlignment="1">
      <alignment/>
    </xf>
    <xf numFmtId="0" fontId="5" fillId="6" borderId="38" xfId="0" applyFont="1" applyFill="1" applyBorder="1" applyAlignment="1">
      <alignment horizontal="center"/>
    </xf>
    <xf numFmtId="2" fontId="0" fillId="35" borderId="39" xfId="0" applyNumberFormat="1" applyFill="1" applyBorder="1" applyAlignment="1">
      <alignment/>
    </xf>
    <xf numFmtId="2" fontId="0" fillId="6" borderId="39" xfId="0" applyNumberFormat="1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2" fontId="0" fillId="6" borderId="46" xfId="0" applyNumberFormat="1" applyFill="1" applyBorder="1" applyAlignment="1">
      <alignment/>
    </xf>
    <xf numFmtId="2" fontId="0" fillId="6" borderId="47" xfId="0" applyNumberFormat="1" applyFill="1" applyBorder="1" applyAlignment="1">
      <alignment/>
    </xf>
    <xf numFmtId="17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33" borderId="1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9"/>
  <sheetViews>
    <sheetView tabSelected="1" zoomScalePageLayoutView="0" workbookViewId="0" topLeftCell="A1">
      <pane xSplit="9" ySplit="19" topLeftCell="BJ35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BP38" sqref="BP38"/>
    </sheetView>
  </sheetViews>
  <sheetFormatPr defaultColWidth="9.140625" defaultRowHeight="12.75"/>
  <cols>
    <col min="1" max="1" width="6.421875" style="0" bestFit="1" customWidth="1"/>
    <col min="2" max="2" width="48.7109375" style="2" customWidth="1"/>
    <col min="4" max="4" width="8.421875" style="0" hidden="1" customWidth="1"/>
    <col min="5" max="5" width="10.00390625" style="0" customWidth="1"/>
    <col min="6" max="6" width="7.57421875" style="0" hidden="1" customWidth="1"/>
    <col min="9" max="9" width="9.140625" style="0" hidden="1" customWidth="1"/>
    <col min="10" max="10" width="10.00390625" style="0" customWidth="1"/>
    <col min="11" max="11" width="7.57421875" style="0" customWidth="1"/>
    <col min="14" max="14" width="9.140625" style="0" hidden="1" customWidth="1"/>
    <col min="15" max="15" width="10.00390625" style="0" customWidth="1"/>
    <col min="16" max="16" width="7.57421875" style="0" customWidth="1"/>
    <col min="19" max="19" width="9.140625" style="0" hidden="1" customWidth="1"/>
    <col min="20" max="20" width="10.00390625" style="0" customWidth="1"/>
    <col min="21" max="21" width="7.57421875" style="0" customWidth="1"/>
    <col min="24" max="24" width="9.140625" style="0" hidden="1" customWidth="1"/>
    <col min="25" max="25" width="10.00390625" style="0" customWidth="1"/>
    <col min="26" max="26" width="8.421875" style="0" customWidth="1"/>
    <col min="29" max="29" width="9.140625" style="0" hidden="1" customWidth="1"/>
    <col min="30" max="30" width="10.00390625" style="0" customWidth="1"/>
    <col min="31" max="31" width="7.57421875" style="0" customWidth="1"/>
    <col min="32" max="32" width="9.140625" style="18" customWidth="1"/>
    <col min="34" max="34" width="9.140625" style="0" hidden="1" customWidth="1"/>
    <col min="35" max="35" width="10.00390625" style="0" customWidth="1"/>
    <col min="36" max="36" width="7.57421875" style="1" customWidth="1"/>
    <col min="37" max="38" width="9.140625" style="3" customWidth="1"/>
    <col min="39" max="39" width="9.140625" style="3" hidden="1" customWidth="1"/>
    <col min="40" max="41" width="9.140625" style="3" customWidth="1"/>
    <col min="42" max="43" width="9.140625" style="22" customWidth="1"/>
    <col min="44" max="44" width="9.140625" style="22" hidden="1" customWidth="1"/>
    <col min="45" max="46" width="9.140625" style="22" customWidth="1"/>
    <col min="47" max="48" width="9.140625" style="3" customWidth="1"/>
    <col min="49" max="49" width="0" style="3" hidden="1" customWidth="1"/>
    <col min="50" max="53" width="9.140625" style="3" customWidth="1"/>
    <col min="54" max="54" width="0" style="3" hidden="1" customWidth="1"/>
    <col min="55" max="58" width="9.140625" style="3" customWidth="1"/>
    <col min="59" max="59" width="9.140625" style="3" hidden="1" customWidth="1"/>
    <col min="60" max="63" width="9.140625" style="3" customWidth="1"/>
    <col min="64" max="64" width="0" style="3" hidden="1" customWidth="1"/>
    <col min="65" max="68" width="9.140625" style="3" customWidth="1"/>
    <col min="69" max="69" width="0" style="3" hidden="1" customWidth="1"/>
    <col min="70" max="73" width="9.140625" style="3" customWidth="1"/>
  </cols>
  <sheetData>
    <row r="1" spans="1:26" ht="24.75" customHeight="1">
      <c r="A1" s="121" t="s">
        <v>53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ht="13.5" thickBot="1"/>
    <row r="3" spans="2:71" ht="15.75" thickBot="1">
      <c r="B3" s="4"/>
      <c r="C3" s="119">
        <v>2005</v>
      </c>
      <c r="D3" s="118"/>
      <c r="E3" s="118"/>
      <c r="F3" s="120"/>
      <c r="G3" s="5"/>
      <c r="H3" s="122">
        <v>2006</v>
      </c>
      <c r="I3" s="122"/>
      <c r="J3" s="122"/>
      <c r="K3" s="7"/>
      <c r="L3" s="8"/>
      <c r="M3" s="118">
        <v>2007</v>
      </c>
      <c r="N3" s="118"/>
      <c r="O3" s="118"/>
      <c r="P3" s="6"/>
      <c r="Q3" s="5"/>
      <c r="R3" s="118">
        <v>2008</v>
      </c>
      <c r="S3" s="118"/>
      <c r="T3" s="118"/>
      <c r="U3" s="6"/>
      <c r="V3" s="5"/>
      <c r="W3" s="118">
        <v>2009</v>
      </c>
      <c r="X3" s="118"/>
      <c r="Y3" s="118"/>
      <c r="Z3" s="6"/>
      <c r="AA3" s="5"/>
      <c r="AB3" s="118">
        <v>2010</v>
      </c>
      <c r="AC3" s="118"/>
      <c r="AD3" s="118"/>
      <c r="AE3" s="6"/>
      <c r="AF3" s="5"/>
      <c r="AG3" s="118" t="s">
        <v>36</v>
      </c>
      <c r="AH3" s="118"/>
      <c r="AI3" s="118"/>
      <c r="AJ3" s="9"/>
      <c r="AK3" s="5"/>
      <c r="AL3" s="118" t="s">
        <v>37</v>
      </c>
      <c r="AM3" s="118"/>
      <c r="AN3" s="118"/>
      <c r="AO3" s="23"/>
      <c r="AP3" s="5"/>
      <c r="AQ3" s="117">
        <v>41122</v>
      </c>
      <c r="AR3" s="118"/>
      <c r="AS3" s="118"/>
      <c r="AT3" s="9"/>
      <c r="AU3" s="5"/>
      <c r="AV3" s="117">
        <v>41487</v>
      </c>
      <c r="AW3" s="118"/>
      <c r="AX3" s="118"/>
      <c r="AY3" s="9"/>
      <c r="AZ3" s="5"/>
      <c r="BA3" s="117">
        <v>41852</v>
      </c>
      <c r="BB3" s="118"/>
      <c r="BC3" s="118"/>
      <c r="BD3" s="9"/>
      <c r="BE3" s="5"/>
      <c r="BF3" s="117">
        <v>42217</v>
      </c>
      <c r="BG3" s="118"/>
      <c r="BH3" s="118"/>
      <c r="BI3" s="9"/>
      <c r="BJ3" s="5"/>
      <c r="BK3" s="117">
        <v>42614</v>
      </c>
      <c r="BL3" s="118"/>
      <c r="BM3" s="118"/>
      <c r="BN3" s="9"/>
      <c r="BO3" s="5"/>
      <c r="BP3" s="117">
        <v>42979</v>
      </c>
      <c r="BQ3" s="118"/>
      <c r="BR3" s="118"/>
      <c r="BS3" s="9"/>
    </row>
    <row r="4" spans="1:71" ht="43.5" thickBot="1">
      <c r="A4" s="16" t="s">
        <v>34</v>
      </c>
      <c r="B4" s="15" t="s">
        <v>0</v>
      </c>
      <c r="C4" s="10" t="s">
        <v>31</v>
      </c>
      <c r="D4" s="11"/>
      <c r="E4" s="12" t="s">
        <v>30</v>
      </c>
      <c r="F4" s="7" t="s">
        <v>28</v>
      </c>
      <c r="G4" s="13" t="s">
        <v>29</v>
      </c>
      <c r="H4" s="11" t="s">
        <v>31</v>
      </c>
      <c r="I4" s="11"/>
      <c r="J4" s="11" t="s">
        <v>30</v>
      </c>
      <c r="K4" s="12" t="s">
        <v>28</v>
      </c>
      <c r="L4" s="13" t="s">
        <v>29</v>
      </c>
      <c r="M4" s="11" t="s">
        <v>31</v>
      </c>
      <c r="N4" s="11"/>
      <c r="O4" s="11" t="s">
        <v>30</v>
      </c>
      <c r="P4" s="12" t="s">
        <v>28</v>
      </c>
      <c r="Q4" s="13" t="s">
        <v>29</v>
      </c>
      <c r="R4" s="11" t="s">
        <v>31</v>
      </c>
      <c r="S4" s="11"/>
      <c r="T4" s="11" t="s">
        <v>30</v>
      </c>
      <c r="U4" s="12" t="s">
        <v>28</v>
      </c>
      <c r="V4" s="13" t="s">
        <v>29</v>
      </c>
      <c r="W4" s="11" t="s">
        <v>31</v>
      </c>
      <c r="X4" s="11"/>
      <c r="Y4" s="11" t="s">
        <v>30</v>
      </c>
      <c r="Z4" s="12" t="s">
        <v>28</v>
      </c>
      <c r="AA4" s="13" t="s">
        <v>29</v>
      </c>
      <c r="AB4" s="11" t="s">
        <v>31</v>
      </c>
      <c r="AC4" s="11"/>
      <c r="AD4" s="11" t="s">
        <v>30</v>
      </c>
      <c r="AE4" s="12" t="s">
        <v>28</v>
      </c>
      <c r="AF4" s="10" t="s">
        <v>29</v>
      </c>
      <c r="AG4" s="11" t="s">
        <v>31</v>
      </c>
      <c r="AH4" s="11"/>
      <c r="AI4" s="11" t="s">
        <v>30</v>
      </c>
      <c r="AJ4" s="14" t="s">
        <v>28</v>
      </c>
      <c r="AK4" s="10" t="s">
        <v>29</v>
      </c>
      <c r="AL4" s="11" t="s">
        <v>31</v>
      </c>
      <c r="AM4" s="11"/>
      <c r="AN4" s="11" t="s">
        <v>30</v>
      </c>
      <c r="AO4" s="24" t="s">
        <v>28</v>
      </c>
      <c r="AP4" s="19" t="s">
        <v>29</v>
      </c>
      <c r="AQ4" s="20" t="s">
        <v>31</v>
      </c>
      <c r="AR4" s="20"/>
      <c r="AS4" s="20" t="s">
        <v>30</v>
      </c>
      <c r="AT4" s="21" t="s">
        <v>28</v>
      </c>
      <c r="AU4" s="19" t="s">
        <v>29</v>
      </c>
      <c r="AV4" s="20" t="s">
        <v>31</v>
      </c>
      <c r="AW4" s="20"/>
      <c r="AX4" s="20" t="s">
        <v>30</v>
      </c>
      <c r="AY4" s="21" t="s">
        <v>28</v>
      </c>
      <c r="AZ4" s="19" t="s">
        <v>29</v>
      </c>
      <c r="BA4" s="20" t="s">
        <v>31</v>
      </c>
      <c r="BB4" s="20"/>
      <c r="BC4" s="20" t="s">
        <v>30</v>
      </c>
      <c r="BD4" s="25" t="s">
        <v>28</v>
      </c>
      <c r="BE4" s="19" t="s">
        <v>29</v>
      </c>
      <c r="BF4" s="20" t="s">
        <v>31</v>
      </c>
      <c r="BG4" s="20" t="s">
        <v>49</v>
      </c>
      <c r="BH4" s="20" t="s">
        <v>30</v>
      </c>
      <c r="BI4" s="21" t="s">
        <v>28</v>
      </c>
      <c r="BJ4" s="19" t="s">
        <v>29</v>
      </c>
      <c r="BK4" s="20" t="s">
        <v>31</v>
      </c>
      <c r="BL4" s="20" t="s">
        <v>49</v>
      </c>
      <c r="BM4" s="20" t="s">
        <v>30</v>
      </c>
      <c r="BN4" s="25" t="s">
        <v>28</v>
      </c>
      <c r="BO4" s="19" t="s">
        <v>29</v>
      </c>
      <c r="BP4" s="20" t="s">
        <v>31</v>
      </c>
      <c r="BQ4" s="20" t="s">
        <v>49</v>
      </c>
      <c r="BR4" s="20" t="s">
        <v>30</v>
      </c>
      <c r="BS4" s="21" t="s">
        <v>28</v>
      </c>
    </row>
    <row r="5" spans="1:71" s="51" customFormat="1" ht="13.5" customHeight="1">
      <c r="A5" s="52">
        <v>1</v>
      </c>
      <c r="B5" s="53" t="s">
        <v>1</v>
      </c>
      <c r="C5" s="54">
        <v>4</v>
      </c>
      <c r="D5" s="55">
        <f>C49</f>
        <v>119</v>
      </c>
      <c r="E5" s="56">
        <f>ROUND(C5*100/D5,2)</f>
        <v>3.36</v>
      </c>
      <c r="F5" s="57"/>
      <c r="G5" s="54">
        <v>60</v>
      </c>
      <c r="H5" s="55">
        <v>1</v>
      </c>
      <c r="I5" s="55">
        <f>H49</f>
        <v>180</v>
      </c>
      <c r="J5" s="55">
        <f>ROUND(H5*100/I5,2)</f>
        <v>0.56</v>
      </c>
      <c r="K5" s="56">
        <f>ROUND(H5/G5*100,2)</f>
        <v>1.67</v>
      </c>
      <c r="L5" s="54">
        <v>75</v>
      </c>
      <c r="M5" s="55">
        <v>5</v>
      </c>
      <c r="N5" s="55">
        <f>M49</f>
        <v>174</v>
      </c>
      <c r="O5" s="55">
        <f>ROUND(M5*100/N5,2)</f>
        <v>2.87</v>
      </c>
      <c r="P5" s="56">
        <f>ROUND(M5/L5*100,2)</f>
        <v>6.67</v>
      </c>
      <c r="Q5" s="54">
        <v>85</v>
      </c>
      <c r="R5" s="55">
        <v>13</v>
      </c>
      <c r="S5" s="55">
        <f>R49</f>
        <v>160</v>
      </c>
      <c r="T5" s="55">
        <f>ROUND(R5*100/S5,2)</f>
        <v>8.13</v>
      </c>
      <c r="U5" s="56">
        <f>ROUND(R5/Q5*100,2)</f>
        <v>15.29</v>
      </c>
      <c r="V5" s="54">
        <v>78</v>
      </c>
      <c r="W5" s="55">
        <v>12</v>
      </c>
      <c r="X5" s="55">
        <f>W49</f>
        <v>200</v>
      </c>
      <c r="Y5" s="55">
        <f>ROUND(W5*100/X5,2)</f>
        <v>6</v>
      </c>
      <c r="Z5" s="56">
        <f>ROUND(W5/V5*100,2)</f>
        <v>15.38</v>
      </c>
      <c r="AA5" s="54">
        <v>95</v>
      </c>
      <c r="AB5" s="55">
        <v>9</v>
      </c>
      <c r="AC5" s="55">
        <f>AB49</f>
        <v>68</v>
      </c>
      <c r="AD5" s="55">
        <f>ROUND(AB5*100/AC5,2)</f>
        <v>13.24</v>
      </c>
      <c r="AE5" s="56">
        <f>ROUND(AB5/AA5*100,2)</f>
        <v>9.47</v>
      </c>
      <c r="AF5" s="54">
        <v>84</v>
      </c>
      <c r="AG5" s="58">
        <v>11</v>
      </c>
      <c r="AH5" s="55">
        <f>AG49</f>
        <v>100</v>
      </c>
      <c r="AI5" s="55">
        <f>ROUND(AG5*100/AH5,2)</f>
        <v>11</v>
      </c>
      <c r="AJ5" s="59">
        <f>ROUND(AG5/AF5*100,2)</f>
        <v>13.1</v>
      </c>
      <c r="AK5" s="60">
        <v>154</v>
      </c>
      <c r="AL5" s="61">
        <v>26</v>
      </c>
      <c r="AM5" s="62">
        <v>200</v>
      </c>
      <c r="AN5" s="62">
        <f>ROUND(AL5*100/AM5,2)</f>
        <v>13</v>
      </c>
      <c r="AO5" s="63">
        <f>ROUND(AL5/AK5*100,2)</f>
        <v>16.88</v>
      </c>
      <c r="AP5" s="64">
        <v>141</v>
      </c>
      <c r="AQ5" s="65">
        <v>14</v>
      </c>
      <c r="AR5" s="65">
        <v>200</v>
      </c>
      <c r="AS5" s="66">
        <f>ROUND(AQ5*100/AR5,2)</f>
        <v>7</v>
      </c>
      <c r="AT5" s="67">
        <f>ROUND(AQ5/AP5*100,2)</f>
        <v>9.93</v>
      </c>
      <c r="AU5" s="64">
        <v>140</v>
      </c>
      <c r="AV5" s="65">
        <v>24</v>
      </c>
      <c r="AW5" s="65">
        <v>200</v>
      </c>
      <c r="AX5" s="66">
        <f>ROUND(AV5*100/AW5,2)</f>
        <v>12</v>
      </c>
      <c r="AY5" s="67">
        <f>ROUND(AV5/AU5*100,2)</f>
        <v>17.14</v>
      </c>
      <c r="AZ5" s="68">
        <v>124</v>
      </c>
      <c r="BA5" s="50">
        <v>10</v>
      </c>
      <c r="BB5" s="50">
        <v>160</v>
      </c>
      <c r="BC5" s="69">
        <f>ROUND(BA5*100/BB5,2)</f>
        <v>6.25</v>
      </c>
      <c r="BD5" s="70">
        <f>ROUND(BA5/AZ5*100,2)</f>
        <v>8.06</v>
      </c>
      <c r="BE5" s="68">
        <v>206</v>
      </c>
      <c r="BF5" s="50">
        <v>10</v>
      </c>
      <c r="BG5" s="50">
        <v>140</v>
      </c>
      <c r="BH5" s="69">
        <f>ROUND(BF5*100/BG5,2)</f>
        <v>7.14</v>
      </c>
      <c r="BI5" s="70">
        <f>ROUND(BF5/BE5*100,2)</f>
        <v>4.85</v>
      </c>
      <c r="BJ5" s="71">
        <v>40</v>
      </c>
      <c r="BK5" s="72">
        <v>4</v>
      </c>
      <c r="BL5" s="72">
        <v>189</v>
      </c>
      <c r="BM5" s="73">
        <f>ROUND(BK5*100/BL5,2)</f>
        <v>2.12</v>
      </c>
      <c r="BN5" s="74">
        <f>ROUND(BK5/BJ5*100,2)</f>
        <v>10</v>
      </c>
      <c r="BO5" s="68">
        <v>41</v>
      </c>
      <c r="BP5" s="50">
        <v>5</v>
      </c>
      <c r="BQ5" s="50">
        <v>201</v>
      </c>
      <c r="BR5" s="69">
        <f>ROUND(BP5*100/BQ5,2)</f>
        <v>2.49</v>
      </c>
      <c r="BS5" s="111">
        <f>ROUND(BP5/BO5*100,2)</f>
        <v>12.2</v>
      </c>
    </row>
    <row r="6" spans="1:71" s="80" customFormat="1" ht="32.25" customHeight="1">
      <c r="A6" s="86">
        <v>2</v>
      </c>
      <c r="B6" s="87" t="s">
        <v>2</v>
      </c>
      <c r="C6" s="88"/>
      <c r="D6" s="89">
        <f>C49</f>
        <v>119</v>
      </c>
      <c r="E6" s="90"/>
      <c r="F6" s="91"/>
      <c r="G6" s="88">
        <v>7</v>
      </c>
      <c r="H6" s="89">
        <v>1</v>
      </c>
      <c r="I6" s="89">
        <f>H49</f>
        <v>180</v>
      </c>
      <c r="J6" s="89">
        <f aca="true" t="shared" si="0" ref="J6:J47">ROUND(H6*100/I6,2)</f>
        <v>0.56</v>
      </c>
      <c r="K6" s="90">
        <f aca="true" t="shared" si="1" ref="K6:K47">ROUND(H6/G6*100,2)</f>
        <v>14.29</v>
      </c>
      <c r="L6" s="88">
        <v>5</v>
      </c>
      <c r="M6" s="89">
        <v>1</v>
      </c>
      <c r="N6" s="89">
        <f>M49</f>
        <v>174</v>
      </c>
      <c r="O6" s="89">
        <f aca="true" t="shared" si="2" ref="O6:O47">ROUND(M6*100/N6,2)</f>
        <v>0.57</v>
      </c>
      <c r="P6" s="90">
        <f aca="true" t="shared" si="3" ref="P6:P47">ROUND(M6/L6*100,2)</f>
        <v>20</v>
      </c>
      <c r="Q6" s="88"/>
      <c r="R6" s="89"/>
      <c r="S6" s="89"/>
      <c r="T6" s="89"/>
      <c r="U6" s="90"/>
      <c r="V6" s="88"/>
      <c r="W6" s="89"/>
      <c r="X6" s="89"/>
      <c r="Y6" s="89"/>
      <c r="Z6" s="92"/>
      <c r="AA6" s="88"/>
      <c r="AB6" s="93"/>
      <c r="AC6" s="89"/>
      <c r="AD6" s="89"/>
      <c r="AE6" s="92"/>
      <c r="AF6" s="88"/>
      <c r="AG6" s="93"/>
      <c r="AH6" s="89"/>
      <c r="AI6" s="89"/>
      <c r="AJ6" s="94"/>
      <c r="AK6" s="88"/>
      <c r="AL6" s="93"/>
      <c r="AM6" s="89"/>
      <c r="AN6" s="89"/>
      <c r="AO6" s="95"/>
      <c r="AP6" s="96"/>
      <c r="AQ6" s="97"/>
      <c r="AR6" s="97"/>
      <c r="AS6" s="97"/>
      <c r="AT6" s="98"/>
      <c r="AU6" s="96"/>
      <c r="AV6" s="97"/>
      <c r="AW6" s="97"/>
      <c r="AX6" s="99"/>
      <c r="AY6" s="100"/>
      <c r="AZ6" s="101"/>
      <c r="BA6" s="102"/>
      <c r="BB6" s="103">
        <v>160</v>
      </c>
      <c r="BC6" s="104"/>
      <c r="BD6" s="105"/>
      <c r="BE6" s="101"/>
      <c r="BF6" s="102"/>
      <c r="BG6" s="103">
        <v>140</v>
      </c>
      <c r="BH6" s="104"/>
      <c r="BI6" s="105"/>
      <c r="BJ6" s="101"/>
      <c r="BK6" s="102"/>
      <c r="BL6" s="103">
        <v>189</v>
      </c>
      <c r="BM6" s="104"/>
      <c r="BN6" s="105"/>
      <c r="BO6" s="101"/>
      <c r="BP6" s="102"/>
      <c r="BQ6" s="103">
        <v>201</v>
      </c>
      <c r="BR6" s="104"/>
      <c r="BS6" s="112"/>
    </row>
    <row r="7" spans="1:71" s="51" customFormat="1" ht="30">
      <c r="A7" s="52">
        <v>3</v>
      </c>
      <c r="B7" s="75" t="s">
        <v>3</v>
      </c>
      <c r="C7" s="64"/>
      <c r="D7" s="65">
        <f>C49</f>
        <v>119</v>
      </c>
      <c r="E7" s="76"/>
      <c r="F7" s="77"/>
      <c r="G7" s="64"/>
      <c r="H7" s="65"/>
      <c r="I7" s="65"/>
      <c r="J7" s="65"/>
      <c r="K7" s="76"/>
      <c r="L7" s="64">
        <v>1</v>
      </c>
      <c r="M7" s="65">
        <v>1</v>
      </c>
      <c r="N7" s="65">
        <f>M49</f>
        <v>174</v>
      </c>
      <c r="O7" s="65">
        <f t="shared" si="2"/>
        <v>0.57</v>
      </c>
      <c r="P7" s="76">
        <f t="shared" si="3"/>
        <v>100</v>
      </c>
      <c r="Q7" s="64"/>
      <c r="R7" s="65"/>
      <c r="S7" s="65"/>
      <c r="T7" s="65"/>
      <c r="U7" s="76"/>
      <c r="V7" s="64"/>
      <c r="W7" s="65"/>
      <c r="X7" s="65"/>
      <c r="Y7" s="65"/>
      <c r="Z7" s="56"/>
      <c r="AA7" s="64"/>
      <c r="AB7" s="65"/>
      <c r="AC7" s="65"/>
      <c r="AD7" s="65"/>
      <c r="AE7" s="56"/>
      <c r="AF7" s="64"/>
      <c r="AG7" s="78"/>
      <c r="AH7" s="65"/>
      <c r="AI7" s="65"/>
      <c r="AJ7" s="59"/>
      <c r="AK7" s="64"/>
      <c r="AL7" s="78"/>
      <c r="AM7" s="65"/>
      <c r="AN7" s="65"/>
      <c r="AO7" s="79"/>
      <c r="AP7" s="81"/>
      <c r="AQ7" s="82"/>
      <c r="AR7" s="82"/>
      <c r="AS7" s="82"/>
      <c r="AT7" s="83"/>
      <c r="AU7" s="81"/>
      <c r="AV7" s="82"/>
      <c r="AW7" s="82"/>
      <c r="AX7" s="66"/>
      <c r="AY7" s="67"/>
      <c r="AZ7" s="68"/>
      <c r="BA7" s="50"/>
      <c r="BB7" s="50">
        <v>160</v>
      </c>
      <c r="BC7" s="69"/>
      <c r="BD7" s="70"/>
      <c r="BE7" s="68"/>
      <c r="BF7" s="50"/>
      <c r="BG7" s="50">
        <v>140</v>
      </c>
      <c r="BH7" s="69"/>
      <c r="BI7" s="70"/>
      <c r="BJ7" s="68"/>
      <c r="BK7" s="50"/>
      <c r="BL7" s="50">
        <v>189</v>
      </c>
      <c r="BM7" s="69"/>
      <c r="BN7" s="70"/>
      <c r="BO7" s="68"/>
      <c r="BP7" s="50"/>
      <c r="BQ7" s="50">
        <v>201</v>
      </c>
      <c r="BR7" s="69"/>
      <c r="BS7" s="111"/>
    </row>
    <row r="8" spans="1:71" s="51" customFormat="1" ht="13.5" customHeight="1">
      <c r="A8" s="86">
        <v>4</v>
      </c>
      <c r="B8" s="106" t="s">
        <v>4</v>
      </c>
      <c r="C8" s="88"/>
      <c r="D8" s="89">
        <f>C49</f>
        <v>119</v>
      </c>
      <c r="E8" s="90"/>
      <c r="F8" s="91"/>
      <c r="G8" s="88">
        <v>30</v>
      </c>
      <c r="H8" s="89">
        <v>1</v>
      </c>
      <c r="I8" s="89">
        <f>H49</f>
        <v>180</v>
      </c>
      <c r="J8" s="89">
        <f t="shared" si="0"/>
        <v>0.56</v>
      </c>
      <c r="K8" s="90">
        <f t="shared" si="1"/>
        <v>3.33</v>
      </c>
      <c r="L8" s="88">
        <v>18</v>
      </c>
      <c r="M8" s="89">
        <v>1</v>
      </c>
      <c r="N8" s="89">
        <f>M49</f>
        <v>174</v>
      </c>
      <c r="O8" s="89">
        <f t="shared" si="2"/>
        <v>0.57</v>
      </c>
      <c r="P8" s="90">
        <f t="shared" si="3"/>
        <v>5.56</v>
      </c>
      <c r="Q8" s="88"/>
      <c r="R8" s="89"/>
      <c r="S8" s="89"/>
      <c r="T8" s="89"/>
      <c r="U8" s="90"/>
      <c r="V8" s="88">
        <v>36</v>
      </c>
      <c r="W8" s="89">
        <v>2</v>
      </c>
      <c r="X8" s="89">
        <f>W49</f>
        <v>200</v>
      </c>
      <c r="Y8" s="89">
        <f aca="true" t="shared" si="4" ref="Y8:Y47">ROUND(W8*100/X8,2)</f>
        <v>1</v>
      </c>
      <c r="Z8" s="92">
        <f aca="true" t="shared" si="5" ref="Z8:Z47">ROUND(W8/V8*100,2)</f>
        <v>5.56</v>
      </c>
      <c r="AA8" s="88"/>
      <c r="AB8" s="93"/>
      <c r="AC8" s="89"/>
      <c r="AD8" s="89"/>
      <c r="AE8" s="92"/>
      <c r="AF8" s="88"/>
      <c r="AG8" s="93"/>
      <c r="AH8" s="89"/>
      <c r="AI8" s="89"/>
      <c r="AJ8" s="94"/>
      <c r="AK8" s="88"/>
      <c r="AL8" s="93"/>
      <c r="AM8" s="89"/>
      <c r="AN8" s="89"/>
      <c r="AO8" s="95"/>
      <c r="AP8" s="107">
        <v>28</v>
      </c>
      <c r="AQ8" s="108">
        <v>1</v>
      </c>
      <c r="AR8" s="108">
        <v>200</v>
      </c>
      <c r="AS8" s="99">
        <f>ROUND(AQ8*100/AR8,2)</f>
        <v>0.5</v>
      </c>
      <c r="AT8" s="100">
        <f>ROUND(AQ8/AP8*100,2)</f>
        <v>3.57</v>
      </c>
      <c r="AU8" s="107"/>
      <c r="AV8" s="108"/>
      <c r="AW8" s="108"/>
      <c r="AX8" s="99"/>
      <c r="AY8" s="100"/>
      <c r="AZ8" s="109">
        <v>21</v>
      </c>
      <c r="BA8" s="103">
        <v>1</v>
      </c>
      <c r="BB8" s="103">
        <v>160</v>
      </c>
      <c r="BC8" s="104">
        <f aca="true" t="shared" si="6" ref="BC8:BC47">ROUND(BA8*100/BB8,2)</f>
        <v>0.63</v>
      </c>
      <c r="BD8" s="105">
        <f aca="true" t="shared" si="7" ref="BD8:BD47">ROUND(BA8/AZ8*100,2)</f>
        <v>4.76</v>
      </c>
      <c r="BE8" s="109"/>
      <c r="BF8" s="103"/>
      <c r="BG8" s="103">
        <v>140</v>
      </c>
      <c r="BH8" s="104"/>
      <c r="BI8" s="105"/>
      <c r="BJ8" s="109">
        <v>18</v>
      </c>
      <c r="BK8" s="103">
        <v>2</v>
      </c>
      <c r="BL8" s="103">
        <v>189</v>
      </c>
      <c r="BM8" s="104">
        <f aca="true" t="shared" si="8" ref="BM8:BM48">ROUND(BK8*100/BL8,2)</f>
        <v>1.06</v>
      </c>
      <c r="BN8" s="105">
        <f aca="true" t="shared" si="9" ref="BN8:BN48">ROUND(BK8/BJ8*100,2)</f>
        <v>11.11</v>
      </c>
      <c r="BO8" s="109">
        <v>16</v>
      </c>
      <c r="BP8" s="103">
        <v>3</v>
      </c>
      <c r="BQ8" s="103">
        <v>201</v>
      </c>
      <c r="BR8" s="104">
        <f aca="true" t="shared" si="10" ref="BR8:BR46">ROUND(BP8*100/BQ8,2)</f>
        <v>1.49</v>
      </c>
      <c r="BS8" s="112">
        <f aca="true" t="shared" si="11" ref="BS8:BS46">ROUND(BP8/BO8*100,2)</f>
        <v>18.75</v>
      </c>
    </row>
    <row r="9" spans="1:71" s="51" customFormat="1" ht="13.5" customHeight="1">
      <c r="A9" s="52">
        <v>5</v>
      </c>
      <c r="B9" s="84" t="s">
        <v>40</v>
      </c>
      <c r="C9" s="64"/>
      <c r="D9" s="65"/>
      <c r="E9" s="76"/>
      <c r="F9" s="77"/>
      <c r="G9" s="64"/>
      <c r="H9" s="65"/>
      <c r="I9" s="65"/>
      <c r="J9" s="65"/>
      <c r="K9" s="76"/>
      <c r="L9" s="64"/>
      <c r="M9" s="65"/>
      <c r="N9" s="65"/>
      <c r="O9" s="65"/>
      <c r="P9" s="76"/>
      <c r="Q9" s="64"/>
      <c r="R9" s="65"/>
      <c r="S9" s="65"/>
      <c r="T9" s="65"/>
      <c r="U9" s="76"/>
      <c r="V9" s="64"/>
      <c r="W9" s="65"/>
      <c r="X9" s="65"/>
      <c r="Y9" s="65"/>
      <c r="Z9" s="56"/>
      <c r="AA9" s="64"/>
      <c r="AB9" s="78"/>
      <c r="AC9" s="65"/>
      <c r="AD9" s="65"/>
      <c r="AE9" s="56"/>
      <c r="AF9" s="64"/>
      <c r="AG9" s="78"/>
      <c r="AH9" s="65"/>
      <c r="AI9" s="65"/>
      <c r="AJ9" s="59"/>
      <c r="AK9" s="64"/>
      <c r="AL9" s="78"/>
      <c r="AM9" s="65"/>
      <c r="AN9" s="65"/>
      <c r="AO9" s="79"/>
      <c r="AP9" s="81">
        <v>9</v>
      </c>
      <c r="AQ9" s="82">
        <v>1</v>
      </c>
      <c r="AR9" s="82">
        <v>200</v>
      </c>
      <c r="AS9" s="66">
        <f aca="true" t="shared" si="12" ref="AS9:AS16">ROUND(AQ9*100/AR9,2)</f>
        <v>0.5</v>
      </c>
      <c r="AT9" s="67">
        <f aca="true" t="shared" si="13" ref="AT9:AT16">ROUND(AQ9/AP9*100,2)</f>
        <v>11.11</v>
      </c>
      <c r="AU9" s="81"/>
      <c r="AV9" s="82"/>
      <c r="AW9" s="82"/>
      <c r="AX9" s="66"/>
      <c r="AY9" s="67"/>
      <c r="AZ9" s="68">
        <v>12</v>
      </c>
      <c r="BA9" s="50">
        <v>2</v>
      </c>
      <c r="BB9" s="50">
        <v>160</v>
      </c>
      <c r="BC9" s="69">
        <f t="shared" si="6"/>
        <v>1.25</v>
      </c>
      <c r="BD9" s="70">
        <f t="shared" si="7"/>
        <v>16.67</v>
      </c>
      <c r="BE9" s="68">
        <v>12</v>
      </c>
      <c r="BF9" s="50">
        <v>1</v>
      </c>
      <c r="BG9" s="50">
        <v>140</v>
      </c>
      <c r="BH9" s="69">
        <f>ROUND(BF9*100/BG9,2)</f>
        <v>0.71</v>
      </c>
      <c r="BI9" s="70">
        <f>ROUND(BF9/BE9*100,2)</f>
        <v>8.33</v>
      </c>
      <c r="BJ9" s="68"/>
      <c r="BK9" s="50"/>
      <c r="BL9" s="50">
        <v>189</v>
      </c>
      <c r="BM9" s="69"/>
      <c r="BN9" s="70"/>
      <c r="BO9" s="68">
        <v>14</v>
      </c>
      <c r="BP9" s="50">
        <v>1</v>
      </c>
      <c r="BQ9" s="50">
        <v>201</v>
      </c>
      <c r="BR9" s="69">
        <f t="shared" si="10"/>
        <v>0.5</v>
      </c>
      <c r="BS9" s="111">
        <f t="shared" si="11"/>
        <v>7.14</v>
      </c>
    </row>
    <row r="10" spans="1:71" s="51" customFormat="1" ht="13.5" customHeight="1">
      <c r="A10" s="86">
        <v>6</v>
      </c>
      <c r="B10" s="106" t="s">
        <v>5</v>
      </c>
      <c r="C10" s="88">
        <v>19</v>
      </c>
      <c r="D10" s="89">
        <f>C49</f>
        <v>119</v>
      </c>
      <c r="E10" s="90">
        <f>ROUND(C10*100/D10,2)</f>
        <v>15.97</v>
      </c>
      <c r="F10" s="91"/>
      <c r="G10" s="88">
        <v>275</v>
      </c>
      <c r="H10" s="89">
        <v>36</v>
      </c>
      <c r="I10" s="89">
        <f>H49</f>
        <v>180</v>
      </c>
      <c r="J10" s="89">
        <f t="shared" si="0"/>
        <v>20</v>
      </c>
      <c r="K10" s="90">
        <f t="shared" si="1"/>
        <v>13.09</v>
      </c>
      <c r="L10" s="88">
        <v>257</v>
      </c>
      <c r="M10" s="89">
        <v>25</v>
      </c>
      <c r="N10" s="89">
        <f>M49</f>
        <v>174</v>
      </c>
      <c r="O10" s="89">
        <f t="shared" si="2"/>
        <v>14.37</v>
      </c>
      <c r="P10" s="90">
        <f t="shared" si="3"/>
        <v>9.73</v>
      </c>
      <c r="Q10" s="88">
        <v>256</v>
      </c>
      <c r="R10" s="89">
        <v>32</v>
      </c>
      <c r="S10" s="89">
        <f>R49</f>
        <v>160</v>
      </c>
      <c r="T10" s="89">
        <f aca="true" t="shared" si="14" ref="T10:T47">ROUND(R10*100/S10,2)</f>
        <v>20</v>
      </c>
      <c r="U10" s="90">
        <f aca="true" t="shared" si="15" ref="U10:U47">ROUND(R10/Q10*100,2)</f>
        <v>12.5</v>
      </c>
      <c r="V10" s="88">
        <v>249</v>
      </c>
      <c r="W10" s="89">
        <v>26</v>
      </c>
      <c r="X10" s="89">
        <f>W49</f>
        <v>200</v>
      </c>
      <c r="Y10" s="89">
        <f t="shared" si="4"/>
        <v>13</v>
      </c>
      <c r="Z10" s="92">
        <f t="shared" si="5"/>
        <v>10.44</v>
      </c>
      <c r="AA10" s="88">
        <v>321</v>
      </c>
      <c r="AB10" s="89">
        <v>9</v>
      </c>
      <c r="AC10" s="89">
        <f>AB49</f>
        <v>68</v>
      </c>
      <c r="AD10" s="89">
        <f>ROUND(AB10*100/AC10,2)</f>
        <v>13.24</v>
      </c>
      <c r="AE10" s="92">
        <f>ROUND(AB10/AA10*100,2)</f>
        <v>2.8</v>
      </c>
      <c r="AF10" s="110">
        <v>188</v>
      </c>
      <c r="AG10" s="93">
        <v>14</v>
      </c>
      <c r="AH10" s="89">
        <f>AG49</f>
        <v>100</v>
      </c>
      <c r="AI10" s="89">
        <f>ROUND(AG10*100/AH10,2)</f>
        <v>14</v>
      </c>
      <c r="AJ10" s="94">
        <f>ROUND(AG10/AF10*100,2)</f>
        <v>7.45</v>
      </c>
      <c r="AK10" s="110">
        <v>320</v>
      </c>
      <c r="AL10" s="93">
        <v>22</v>
      </c>
      <c r="AM10" s="89">
        <v>200</v>
      </c>
      <c r="AN10" s="89">
        <f aca="true" t="shared" si="16" ref="AN10:AN16">ROUND(AL10*100/AM10,2)</f>
        <v>11</v>
      </c>
      <c r="AO10" s="95">
        <f aca="true" t="shared" si="17" ref="AO10:AO16">ROUND(AL10/AK10*100,2)</f>
        <v>6.88</v>
      </c>
      <c r="AP10" s="107">
        <v>388</v>
      </c>
      <c r="AQ10" s="108">
        <v>23</v>
      </c>
      <c r="AR10" s="108">
        <v>200</v>
      </c>
      <c r="AS10" s="99">
        <f t="shared" si="12"/>
        <v>11.5</v>
      </c>
      <c r="AT10" s="100">
        <f t="shared" si="13"/>
        <v>5.93</v>
      </c>
      <c r="AU10" s="107">
        <v>442</v>
      </c>
      <c r="AV10" s="108">
        <v>33</v>
      </c>
      <c r="AW10" s="108">
        <v>200</v>
      </c>
      <c r="AX10" s="99">
        <f aca="true" t="shared" si="18" ref="AX10:AX46">ROUND(AV10*100/AW10,2)</f>
        <v>16.5</v>
      </c>
      <c r="AY10" s="100">
        <f aca="true" t="shared" si="19" ref="AY10:AY46">ROUND(AV10/AU10*100,2)</f>
        <v>7.47</v>
      </c>
      <c r="AZ10" s="109">
        <v>442</v>
      </c>
      <c r="BA10" s="103">
        <v>22</v>
      </c>
      <c r="BB10" s="103">
        <v>160</v>
      </c>
      <c r="BC10" s="104">
        <f t="shared" si="6"/>
        <v>13.75</v>
      </c>
      <c r="BD10" s="105">
        <f t="shared" si="7"/>
        <v>4.98</v>
      </c>
      <c r="BE10" s="109">
        <v>410</v>
      </c>
      <c r="BF10" s="103">
        <v>22</v>
      </c>
      <c r="BG10" s="103">
        <v>140</v>
      </c>
      <c r="BH10" s="104">
        <f>ROUND(BF10*100/BG10,2)</f>
        <v>15.71</v>
      </c>
      <c r="BI10" s="105">
        <f>ROUND(BF10/BE10*100,2)</f>
        <v>5.37</v>
      </c>
      <c r="BJ10" s="109">
        <v>295</v>
      </c>
      <c r="BK10" s="103">
        <v>21</v>
      </c>
      <c r="BL10" s="103">
        <v>189</v>
      </c>
      <c r="BM10" s="104">
        <f t="shared" si="8"/>
        <v>11.11</v>
      </c>
      <c r="BN10" s="105">
        <f t="shared" si="9"/>
        <v>7.12</v>
      </c>
      <c r="BO10" s="109">
        <v>280</v>
      </c>
      <c r="BP10" s="103">
        <v>27</v>
      </c>
      <c r="BQ10" s="103">
        <v>201</v>
      </c>
      <c r="BR10" s="104">
        <f t="shared" si="10"/>
        <v>13.43</v>
      </c>
      <c r="BS10" s="112">
        <f t="shared" si="11"/>
        <v>9.64</v>
      </c>
    </row>
    <row r="11" spans="1:71" s="51" customFormat="1" ht="13.5" customHeight="1">
      <c r="A11" s="52">
        <v>7</v>
      </c>
      <c r="B11" s="84" t="s">
        <v>38</v>
      </c>
      <c r="C11" s="64"/>
      <c r="D11" s="65"/>
      <c r="E11" s="76"/>
      <c r="F11" s="77"/>
      <c r="G11" s="64"/>
      <c r="H11" s="65"/>
      <c r="I11" s="65"/>
      <c r="J11" s="65"/>
      <c r="K11" s="76"/>
      <c r="L11" s="64"/>
      <c r="M11" s="65"/>
      <c r="N11" s="65"/>
      <c r="O11" s="65"/>
      <c r="P11" s="76"/>
      <c r="Q11" s="64"/>
      <c r="R11" s="65"/>
      <c r="S11" s="65"/>
      <c r="T11" s="65"/>
      <c r="U11" s="76"/>
      <c r="V11" s="64"/>
      <c r="W11" s="65"/>
      <c r="X11" s="65"/>
      <c r="Y11" s="65"/>
      <c r="Z11" s="56"/>
      <c r="AA11" s="64"/>
      <c r="AB11" s="65"/>
      <c r="AC11" s="65"/>
      <c r="AD11" s="65"/>
      <c r="AE11" s="56"/>
      <c r="AF11" s="85"/>
      <c r="AG11" s="78"/>
      <c r="AH11" s="65"/>
      <c r="AI11" s="65"/>
      <c r="AJ11" s="59"/>
      <c r="AK11" s="85">
        <v>11</v>
      </c>
      <c r="AL11" s="78">
        <v>1</v>
      </c>
      <c r="AM11" s="65">
        <v>200</v>
      </c>
      <c r="AN11" s="65">
        <f t="shared" si="16"/>
        <v>0.5</v>
      </c>
      <c r="AO11" s="79">
        <f t="shared" si="17"/>
        <v>9.09</v>
      </c>
      <c r="AP11" s="81"/>
      <c r="AQ11" s="82"/>
      <c r="AR11" s="82"/>
      <c r="AS11" s="82"/>
      <c r="AT11" s="83"/>
      <c r="AU11" s="81"/>
      <c r="AV11" s="82"/>
      <c r="AW11" s="82"/>
      <c r="AX11" s="66"/>
      <c r="AY11" s="67"/>
      <c r="AZ11" s="68">
        <v>12</v>
      </c>
      <c r="BA11" s="50">
        <v>1</v>
      </c>
      <c r="BB11" s="50">
        <v>160</v>
      </c>
      <c r="BC11" s="69">
        <f t="shared" si="6"/>
        <v>0.63</v>
      </c>
      <c r="BD11" s="70">
        <f t="shared" si="7"/>
        <v>8.33</v>
      </c>
      <c r="BE11" s="68">
        <v>16</v>
      </c>
      <c r="BF11" s="50">
        <v>1</v>
      </c>
      <c r="BG11" s="50">
        <v>140</v>
      </c>
      <c r="BH11" s="69">
        <f>ROUND(BF11*100/BG11,2)</f>
        <v>0.71</v>
      </c>
      <c r="BI11" s="70">
        <f>ROUND(BF11/BE11*100,2)</f>
        <v>6.25</v>
      </c>
      <c r="BJ11" s="68"/>
      <c r="BK11" s="50"/>
      <c r="BL11" s="50">
        <v>189</v>
      </c>
      <c r="BM11" s="69"/>
      <c r="BN11" s="70"/>
      <c r="BO11" s="68"/>
      <c r="BP11" s="50"/>
      <c r="BQ11" s="50">
        <v>201</v>
      </c>
      <c r="BR11" s="69"/>
      <c r="BS11" s="111"/>
    </row>
    <row r="12" spans="1:71" s="51" customFormat="1" ht="13.5" customHeight="1">
      <c r="A12" s="86">
        <v>8</v>
      </c>
      <c r="B12" s="106" t="s">
        <v>32</v>
      </c>
      <c r="C12" s="88">
        <v>16</v>
      </c>
      <c r="D12" s="89">
        <f>C49</f>
        <v>119</v>
      </c>
      <c r="E12" s="90">
        <f>ROUND(C12*100/D12,2)</f>
        <v>13.45</v>
      </c>
      <c r="F12" s="91"/>
      <c r="G12" s="88">
        <v>155</v>
      </c>
      <c r="H12" s="89">
        <v>25</v>
      </c>
      <c r="I12" s="89">
        <f>H49</f>
        <v>180</v>
      </c>
      <c r="J12" s="89">
        <f t="shared" si="0"/>
        <v>13.89</v>
      </c>
      <c r="K12" s="90">
        <f t="shared" si="1"/>
        <v>16.13</v>
      </c>
      <c r="L12" s="88">
        <v>131</v>
      </c>
      <c r="M12" s="89">
        <v>14</v>
      </c>
      <c r="N12" s="89">
        <f>M49</f>
        <v>174</v>
      </c>
      <c r="O12" s="89">
        <f t="shared" si="2"/>
        <v>8.05</v>
      </c>
      <c r="P12" s="90">
        <f t="shared" si="3"/>
        <v>10.69</v>
      </c>
      <c r="Q12" s="88">
        <v>123</v>
      </c>
      <c r="R12" s="89">
        <v>11</v>
      </c>
      <c r="S12" s="89">
        <f>R49</f>
        <v>160</v>
      </c>
      <c r="T12" s="89">
        <f t="shared" si="14"/>
        <v>6.88</v>
      </c>
      <c r="U12" s="90">
        <f t="shared" si="15"/>
        <v>8.94</v>
      </c>
      <c r="V12" s="88">
        <v>152</v>
      </c>
      <c r="W12" s="89">
        <v>22</v>
      </c>
      <c r="X12" s="89">
        <f>W49</f>
        <v>200</v>
      </c>
      <c r="Y12" s="89">
        <f t="shared" si="4"/>
        <v>11</v>
      </c>
      <c r="Z12" s="92">
        <f t="shared" si="5"/>
        <v>14.47</v>
      </c>
      <c r="AA12" s="88">
        <v>176</v>
      </c>
      <c r="AB12" s="89">
        <v>9</v>
      </c>
      <c r="AC12" s="89">
        <f>AB49</f>
        <v>68</v>
      </c>
      <c r="AD12" s="89">
        <f>ROUND(AB12*100/AC12,2)</f>
        <v>13.24</v>
      </c>
      <c r="AE12" s="92">
        <f>ROUND(AB12/AA12*100,2)</f>
        <v>5.11</v>
      </c>
      <c r="AF12" s="88">
        <v>111</v>
      </c>
      <c r="AG12" s="93">
        <v>13</v>
      </c>
      <c r="AH12" s="89">
        <f>AG49</f>
        <v>100</v>
      </c>
      <c r="AI12" s="89">
        <f>ROUND(AG12*100/AH12,2)</f>
        <v>13</v>
      </c>
      <c r="AJ12" s="94">
        <f>ROUND(AG12/AF12*100,2)</f>
        <v>11.71</v>
      </c>
      <c r="AK12" s="88">
        <v>186</v>
      </c>
      <c r="AL12" s="93">
        <v>23</v>
      </c>
      <c r="AM12" s="89">
        <v>200</v>
      </c>
      <c r="AN12" s="89">
        <f t="shared" si="16"/>
        <v>11.5</v>
      </c>
      <c r="AO12" s="95">
        <f t="shared" si="17"/>
        <v>12.37</v>
      </c>
      <c r="AP12" s="88">
        <v>236</v>
      </c>
      <c r="AQ12" s="89">
        <v>27</v>
      </c>
      <c r="AR12" s="89">
        <v>200</v>
      </c>
      <c r="AS12" s="99">
        <f t="shared" si="12"/>
        <v>13.5</v>
      </c>
      <c r="AT12" s="100">
        <f t="shared" si="13"/>
        <v>11.44</v>
      </c>
      <c r="AU12" s="88">
        <v>297</v>
      </c>
      <c r="AV12" s="89">
        <v>36</v>
      </c>
      <c r="AW12" s="89">
        <v>200</v>
      </c>
      <c r="AX12" s="99">
        <f t="shared" si="18"/>
        <v>18</v>
      </c>
      <c r="AY12" s="100">
        <f t="shared" si="19"/>
        <v>12.12</v>
      </c>
      <c r="AZ12" s="109">
        <v>341</v>
      </c>
      <c r="BA12" s="103">
        <v>36</v>
      </c>
      <c r="BB12" s="103">
        <v>160</v>
      </c>
      <c r="BC12" s="104">
        <f t="shared" si="6"/>
        <v>22.5</v>
      </c>
      <c r="BD12" s="105">
        <f t="shared" si="7"/>
        <v>10.56</v>
      </c>
      <c r="BE12" s="109">
        <v>329</v>
      </c>
      <c r="BF12" s="103">
        <v>27</v>
      </c>
      <c r="BG12" s="103">
        <v>140</v>
      </c>
      <c r="BH12" s="104">
        <f>ROUND(BF12*100/BG12,2)</f>
        <v>19.29</v>
      </c>
      <c r="BI12" s="105">
        <f>ROUND(BF12/BE12*100,2)</f>
        <v>8.21</v>
      </c>
      <c r="BJ12" s="109">
        <v>268</v>
      </c>
      <c r="BK12" s="103">
        <v>31</v>
      </c>
      <c r="BL12" s="103">
        <v>189</v>
      </c>
      <c r="BM12" s="104">
        <f t="shared" si="8"/>
        <v>16.4</v>
      </c>
      <c r="BN12" s="105">
        <f t="shared" si="9"/>
        <v>11.57</v>
      </c>
      <c r="BO12" s="109">
        <v>265</v>
      </c>
      <c r="BP12" s="103">
        <v>37</v>
      </c>
      <c r="BQ12" s="103">
        <v>201</v>
      </c>
      <c r="BR12" s="104">
        <f t="shared" si="10"/>
        <v>18.41</v>
      </c>
      <c r="BS12" s="112">
        <f t="shared" si="11"/>
        <v>13.96</v>
      </c>
    </row>
    <row r="13" spans="1:71" s="51" customFormat="1" ht="13.5" customHeight="1">
      <c r="A13" s="52">
        <v>9</v>
      </c>
      <c r="B13" s="84" t="s">
        <v>42</v>
      </c>
      <c r="C13" s="64"/>
      <c r="D13" s="65"/>
      <c r="E13" s="76"/>
      <c r="F13" s="77"/>
      <c r="G13" s="64"/>
      <c r="H13" s="65"/>
      <c r="I13" s="65"/>
      <c r="J13" s="65"/>
      <c r="K13" s="76"/>
      <c r="L13" s="64"/>
      <c r="M13" s="65"/>
      <c r="N13" s="65"/>
      <c r="O13" s="65"/>
      <c r="P13" s="76"/>
      <c r="Q13" s="64"/>
      <c r="R13" s="65"/>
      <c r="S13" s="65"/>
      <c r="T13" s="65"/>
      <c r="U13" s="76"/>
      <c r="V13" s="64"/>
      <c r="W13" s="65"/>
      <c r="X13" s="65"/>
      <c r="Y13" s="65"/>
      <c r="Z13" s="56"/>
      <c r="AA13" s="64"/>
      <c r="AB13" s="65"/>
      <c r="AC13" s="65"/>
      <c r="AD13" s="65"/>
      <c r="AE13" s="56"/>
      <c r="AF13" s="64"/>
      <c r="AG13" s="78"/>
      <c r="AH13" s="65"/>
      <c r="AI13" s="65"/>
      <c r="AJ13" s="59"/>
      <c r="AK13" s="64"/>
      <c r="AL13" s="78"/>
      <c r="AM13" s="65"/>
      <c r="AN13" s="65"/>
      <c r="AO13" s="79"/>
      <c r="AP13" s="64"/>
      <c r="AQ13" s="65"/>
      <c r="AR13" s="65"/>
      <c r="AS13" s="66"/>
      <c r="AT13" s="67"/>
      <c r="AU13" s="64">
        <v>16</v>
      </c>
      <c r="AV13" s="65">
        <v>1</v>
      </c>
      <c r="AW13" s="65">
        <v>200</v>
      </c>
      <c r="AX13" s="66">
        <f t="shared" si="18"/>
        <v>0.5</v>
      </c>
      <c r="AY13" s="67">
        <f t="shared" si="19"/>
        <v>6.25</v>
      </c>
      <c r="AZ13" s="68"/>
      <c r="BA13" s="50"/>
      <c r="BB13" s="50">
        <v>160</v>
      </c>
      <c r="BC13" s="69"/>
      <c r="BD13" s="70"/>
      <c r="BE13" s="68"/>
      <c r="BF13" s="50"/>
      <c r="BG13" s="50">
        <v>140</v>
      </c>
      <c r="BH13" s="69"/>
      <c r="BI13" s="70"/>
      <c r="BJ13" s="68"/>
      <c r="BK13" s="50"/>
      <c r="BL13" s="50">
        <v>189</v>
      </c>
      <c r="BM13" s="69"/>
      <c r="BN13" s="70"/>
      <c r="BO13" s="68"/>
      <c r="BP13" s="50"/>
      <c r="BQ13" s="50">
        <v>201</v>
      </c>
      <c r="BR13" s="69"/>
      <c r="BS13" s="111"/>
    </row>
    <row r="14" spans="1:71" s="51" customFormat="1" ht="13.5" customHeight="1">
      <c r="A14" s="86">
        <v>10</v>
      </c>
      <c r="B14" s="106" t="s">
        <v>39</v>
      </c>
      <c r="C14" s="88"/>
      <c r="D14" s="89"/>
      <c r="E14" s="90"/>
      <c r="F14" s="91"/>
      <c r="G14" s="88"/>
      <c r="H14" s="89"/>
      <c r="I14" s="89"/>
      <c r="J14" s="89"/>
      <c r="K14" s="90"/>
      <c r="L14" s="88"/>
      <c r="M14" s="89"/>
      <c r="N14" s="89"/>
      <c r="O14" s="89"/>
      <c r="P14" s="90"/>
      <c r="Q14" s="88"/>
      <c r="R14" s="89"/>
      <c r="S14" s="89"/>
      <c r="T14" s="89"/>
      <c r="U14" s="90"/>
      <c r="V14" s="88"/>
      <c r="W14" s="89"/>
      <c r="X14" s="89"/>
      <c r="Y14" s="89"/>
      <c r="Z14" s="92"/>
      <c r="AA14" s="88"/>
      <c r="AB14" s="89"/>
      <c r="AC14" s="89"/>
      <c r="AD14" s="89"/>
      <c r="AE14" s="92"/>
      <c r="AF14" s="88"/>
      <c r="AG14" s="93"/>
      <c r="AH14" s="89"/>
      <c r="AI14" s="89"/>
      <c r="AJ14" s="94"/>
      <c r="AK14" s="88">
        <v>17</v>
      </c>
      <c r="AL14" s="93">
        <v>1</v>
      </c>
      <c r="AM14" s="89">
        <v>200</v>
      </c>
      <c r="AN14" s="89">
        <f t="shared" si="16"/>
        <v>0.5</v>
      </c>
      <c r="AO14" s="95">
        <f t="shared" si="17"/>
        <v>5.88</v>
      </c>
      <c r="AP14" s="88">
        <v>20</v>
      </c>
      <c r="AQ14" s="89">
        <v>1</v>
      </c>
      <c r="AR14" s="89">
        <v>200</v>
      </c>
      <c r="AS14" s="99">
        <f t="shared" si="12"/>
        <v>0.5</v>
      </c>
      <c r="AT14" s="100">
        <f t="shared" si="13"/>
        <v>5</v>
      </c>
      <c r="AU14" s="88">
        <v>27</v>
      </c>
      <c r="AV14" s="108">
        <v>1</v>
      </c>
      <c r="AW14" s="89">
        <v>200</v>
      </c>
      <c r="AX14" s="99">
        <f t="shared" si="18"/>
        <v>0.5</v>
      </c>
      <c r="AY14" s="100">
        <f t="shared" si="19"/>
        <v>3.7</v>
      </c>
      <c r="AZ14" s="109">
        <v>20</v>
      </c>
      <c r="BA14" s="103">
        <v>1</v>
      </c>
      <c r="BB14" s="103">
        <v>160</v>
      </c>
      <c r="BC14" s="104">
        <f t="shared" si="6"/>
        <v>0.63</v>
      </c>
      <c r="BD14" s="105">
        <f t="shared" si="7"/>
        <v>5</v>
      </c>
      <c r="BE14" s="109"/>
      <c r="BF14" s="103"/>
      <c r="BG14" s="103">
        <v>140</v>
      </c>
      <c r="BH14" s="104"/>
      <c r="BI14" s="105"/>
      <c r="BJ14" s="109"/>
      <c r="BK14" s="103"/>
      <c r="BL14" s="103">
        <v>189</v>
      </c>
      <c r="BM14" s="104"/>
      <c r="BN14" s="105"/>
      <c r="BO14" s="109">
        <v>11</v>
      </c>
      <c r="BP14" s="103">
        <v>1</v>
      </c>
      <c r="BQ14" s="103">
        <v>201</v>
      </c>
      <c r="BR14" s="104">
        <f t="shared" si="10"/>
        <v>0.5</v>
      </c>
      <c r="BS14" s="112">
        <f t="shared" si="11"/>
        <v>9.09</v>
      </c>
    </row>
    <row r="15" spans="1:71" s="51" customFormat="1" ht="13.5" customHeight="1">
      <c r="A15" s="52">
        <v>11</v>
      </c>
      <c r="B15" s="84" t="s">
        <v>6</v>
      </c>
      <c r="C15" s="64">
        <v>40</v>
      </c>
      <c r="D15" s="65">
        <f>C49</f>
        <v>119</v>
      </c>
      <c r="E15" s="76">
        <f>ROUND(C15*100/D15,2)</f>
        <v>33.61</v>
      </c>
      <c r="F15" s="77"/>
      <c r="G15" s="64">
        <v>290</v>
      </c>
      <c r="H15" s="65">
        <v>43</v>
      </c>
      <c r="I15" s="65">
        <f>H49</f>
        <v>180</v>
      </c>
      <c r="J15" s="65">
        <f t="shared" si="0"/>
        <v>23.89</v>
      </c>
      <c r="K15" s="76">
        <f t="shared" si="1"/>
        <v>14.83</v>
      </c>
      <c r="L15" s="64">
        <v>247</v>
      </c>
      <c r="M15" s="65">
        <v>34</v>
      </c>
      <c r="N15" s="65">
        <f>M49</f>
        <v>174</v>
      </c>
      <c r="O15" s="65">
        <f t="shared" si="2"/>
        <v>19.54</v>
      </c>
      <c r="P15" s="76">
        <f t="shared" si="3"/>
        <v>13.77</v>
      </c>
      <c r="Q15" s="64">
        <v>278</v>
      </c>
      <c r="R15" s="65">
        <v>33</v>
      </c>
      <c r="S15" s="65">
        <f>R49</f>
        <v>160</v>
      </c>
      <c r="T15" s="65">
        <f t="shared" si="14"/>
        <v>20.63</v>
      </c>
      <c r="U15" s="76">
        <f t="shared" si="15"/>
        <v>11.87</v>
      </c>
      <c r="V15" s="64">
        <v>363</v>
      </c>
      <c r="W15" s="65">
        <v>43</v>
      </c>
      <c r="X15" s="65">
        <f>W49</f>
        <v>200</v>
      </c>
      <c r="Y15" s="65">
        <f t="shared" si="4"/>
        <v>21.5</v>
      </c>
      <c r="Z15" s="56">
        <f t="shared" si="5"/>
        <v>11.85</v>
      </c>
      <c r="AA15" s="64">
        <v>470</v>
      </c>
      <c r="AB15" s="65">
        <v>22</v>
      </c>
      <c r="AC15" s="65">
        <f>AB49</f>
        <v>68</v>
      </c>
      <c r="AD15" s="65">
        <f>ROUND(AB15*100/AC15,2)</f>
        <v>32.35</v>
      </c>
      <c r="AE15" s="56">
        <f>ROUND(AB15/AA15*100,2)</f>
        <v>4.68</v>
      </c>
      <c r="AF15" s="64">
        <v>316</v>
      </c>
      <c r="AG15" s="78">
        <v>33</v>
      </c>
      <c r="AH15" s="65">
        <f>AG49</f>
        <v>100</v>
      </c>
      <c r="AI15" s="65">
        <f>ROUND(AG15*100/AH15,2)</f>
        <v>33</v>
      </c>
      <c r="AJ15" s="59">
        <f>ROUND(AG15/AF15*100,2)</f>
        <v>10.44</v>
      </c>
      <c r="AK15" s="64">
        <v>507</v>
      </c>
      <c r="AL15" s="78">
        <v>57</v>
      </c>
      <c r="AM15" s="65">
        <v>200</v>
      </c>
      <c r="AN15" s="65">
        <f t="shared" si="16"/>
        <v>28.5</v>
      </c>
      <c r="AO15" s="79">
        <f t="shared" si="17"/>
        <v>11.24</v>
      </c>
      <c r="AP15" s="64">
        <v>572</v>
      </c>
      <c r="AQ15" s="65">
        <v>65</v>
      </c>
      <c r="AR15" s="65">
        <v>200</v>
      </c>
      <c r="AS15" s="66">
        <f t="shared" si="12"/>
        <v>32.5</v>
      </c>
      <c r="AT15" s="67">
        <f t="shared" si="13"/>
        <v>11.36</v>
      </c>
      <c r="AU15" s="64">
        <v>631</v>
      </c>
      <c r="AV15" s="65">
        <v>53</v>
      </c>
      <c r="AW15" s="65">
        <v>200</v>
      </c>
      <c r="AX15" s="66">
        <f t="shared" si="18"/>
        <v>26.5</v>
      </c>
      <c r="AY15" s="67">
        <f t="shared" si="19"/>
        <v>8.4</v>
      </c>
      <c r="AZ15" s="68">
        <v>671</v>
      </c>
      <c r="BA15" s="50">
        <v>39</v>
      </c>
      <c r="BB15" s="50">
        <v>160</v>
      </c>
      <c r="BC15" s="69">
        <f t="shared" si="6"/>
        <v>24.38</v>
      </c>
      <c r="BD15" s="70">
        <f t="shared" si="7"/>
        <v>5.81</v>
      </c>
      <c r="BE15" s="68">
        <v>616</v>
      </c>
      <c r="BF15" s="50">
        <v>32</v>
      </c>
      <c r="BG15" s="50">
        <v>140</v>
      </c>
      <c r="BH15" s="69">
        <f>ROUND(BF15*100/BG15,2)</f>
        <v>22.86</v>
      </c>
      <c r="BI15" s="70">
        <f>ROUND(BF15/BE15*100,2)</f>
        <v>5.19</v>
      </c>
      <c r="BJ15" s="68">
        <v>550</v>
      </c>
      <c r="BK15" s="50">
        <v>72</v>
      </c>
      <c r="BL15" s="50">
        <v>189</v>
      </c>
      <c r="BM15" s="69">
        <f t="shared" si="8"/>
        <v>38.1</v>
      </c>
      <c r="BN15" s="70">
        <f t="shared" si="9"/>
        <v>13.09</v>
      </c>
      <c r="BO15" s="68">
        <v>523</v>
      </c>
      <c r="BP15" s="50">
        <v>68</v>
      </c>
      <c r="BQ15" s="50">
        <v>201</v>
      </c>
      <c r="BR15" s="69">
        <f t="shared" si="10"/>
        <v>33.83</v>
      </c>
      <c r="BS15" s="111">
        <f t="shared" si="11"/>
        <v>13</v>
      </c>
    </row>
    <row r="16" spans="1:71" s="51" customFormat="1" ht="13.5" customHeight="1">
      <c r="A16" s="86">
        <v>12</v>
      </c>
      <c r="B16" s="106" t="s">
        <v>7</v>
      </c>
      <c r="C16" s="88"/>
      <c r="D16" s="89"/>
      <c r="E16" s="90"/>
      <c r="F16" s="91"/>
      <c r="G16" s="88">
        <v>57</v>
      </c>
      <c r="H16" s="89">
        <v>1</v>
      </c>
      <c r="I16" s="89">
        <f>H49</f>
        <v>180</v>
      </c>
      <c r="J16" s="89">
        <f t="shared" si="0"/>
        <v>0.56</v>
      </c>
      <c r="K16" s="90">
        <f t="shared" si="1"/>
        <v>1.75</v>
      </c>
      <c r="L16" s="88">
        <v>52</v>
      </c>
      <c r="M16" s="89">
        <v>3</v>
      </c>
      <c r="N16" s="89">
        <f>M49</f>
        <v>174</v>
      </c>
      <c r="O16" s="89">
        <f t="shared" si="2"/>
        <v>1.72</v>
      </c>
      <c r="P16" s="90">
        <f t="shared" si="3"/>
        <v>5.77</v>
      </c>
      <c r="Q16" s="88">
        <v>68</v>
      </c>
      <c r="R16" s="89">
        <v>3</v>
      </c>
      <c r="S16" s="89">
        <f>R49</f>
        <v>160</v>
      </c>
      <c r="T16" s="89">
        <f t="shared" si="14"/>
        <v>1.88</v>
      </c>
      <c r="U16" s="90">
        <f t="shared" si="15"/>
        <v>4.41</v>
      </c>
      <c r="V16" s="88">
        <v>63</v>
      </c>
      <c r="W16" s="89">
        <v>2</v>
      </c>
      <c r="X16" s="89">
        <f>W49</f>
        <v>200</v>
      </c>
      <c r="Y16" s="89">
        <f t="shared" si="4"/>
        <v>1</v>
      </c>
      <c r="Z16" s="92">
        <f t="shared" si="5"/>
        <v>3.17</v>
      </c>
      <c r="AA16" s="88"/>
      <c r="AB16" s="89"/>
      <c r="AC16" s="89"/>
      <c r="AD16" s="89"/>
      <c r="AE16" s="92"/>
      <c r="AF16" s="88">
        <v>29</v>
      </c>
      <c r="AG16" s="93">
        <v>2</v>
      </c>
      <c r="AH16" s="89">
        <f>AG49</f>
        <v>100</v>
      </c>
      <c r="AI16" s="89">
        <f>ROUND(AG16*100/AH16,2)</f>
        <v>2</v>
      </c>
      <c r="AJ16" s="94">
        <f>ROUND(AG16/AF16*100,2)</f>
        <v>6.9</v>
      </c>
      <c r="AK16" s="88">
        <v>56</v>
      </c>
      <c r="AL16" s="93">
        <v>1</v>
      </c>
      <c r="AM16" s="89">
        <v>200</v>
      </c>
      <c r="AN16" s="89">
        <f t="shared" si="16"/>
        <v>0.5</v>
      </c>
      <c r="AO16" s="95">
        <f t="shared" si="17"/>
        <v>1.79</v>
      </c>
      <c r="AP16" s="88">
        <v>49</v>
      </c>
      <c r="AQ16" s="89">
        <v>1</v>
      </c>
      <c r="AR16" s="89">
        <v>200</v>
      </c>
      <c r="AS16" s="99">
        <f t="shared" si="12"/>
        <v>0.5</v>
      </c>
      <c r="AT16" s="100">
        <f t="shared" si="13"/>
        <v>2.04</v>
      </c>
      <c r="AU16" s="88"/>
      <c r="AV16" s="108"/>
      <c r="AW16" s="89"/>
      <c r="AX16" s="99"/>
      <c r="AY16" s="100"/>
      <c r="AZ16" s="109"/>
      <c r="BA16" s="103"/>
      <c r="BB16" s="103">
        <v>160</v>
      </c>
      <c r="BC16" s="104"/>
      <c r="BD16" s="105"/>
      <c r="BE16" s="109"/>
      <c r="BF16" s="103"/>
      <c r="BG16" s="103">
        <v>140</v>
      </c>
      <c r="BH16" s="104"/>
      <c r="BI16" s="105"/>
      <c r="BJ16" s="109"/>
      <c r="BK16" s="103"/>
      <c r="BL16" s="103">
        <v>189</v>
      </c>
      <c r="BM16" s="104"/>
      <c r="BN16" s="105"/>
      <c r="BO16" s="109"/>
      <c r="BP16" s="103"/>
      <c r="BQ16" s="103">
        <v>201</v>
      </c>
      <c r="BR16" s="104"/>
      <c r="BS16" s="112"/>
    </row>
    <row r="17" spans="1:71" s="51" customFormat="1" ht="13.5" customHeight="1">
      <c r="A17" s="52">
        <v>13</v>
      </c>
      <c r="B17" s="84" t="s">
        <v>35</v>
      </c>
      <c r="C17" s="64">
        <v>2</v>
      </c>
      <c r="D17" s="65">
        <f>C49</f>
        <v>119</v>
      </c>
      <c r="E17" s="76">
        <f>ROUND(C17*100/D17,2)</f>
        <v>1.68</v>
      </c>
      <c r="F17" s="77"/>
      <c r="G17" s="64"/>
      <c r="H17" s="65"/>
      <c r="I17" s="65"/>
      <c r="J17" s="65"/>
      <c r="K17" s="76"/>
      <c r="L17" s="64"/>
      <c r="M17" s="65"/>
      <c r="N17" s="65"/>
      <c r="O17" s="65"/>
      <c r="P17" s="76"/>
      <c r="Q17" s="64"/>
      <c r="R17" s="65"/>
      <c r="S17" s="65"/>
      <c r="T17" s="65"/>
      <c r="U17" s="76"/>
      <c r="V17" s="64">
        <v>12</v>
      </c>
      <c r="W17" s="65">
        <v>2</v>
      </c>
      <c r="X17" s="65">
        <f>W49</f>
        <v>200</v>
      </c>
      <c r="Y17" s="65">
        <f t="shared" si="4"/>
        <v>1</v>
      </c>
      <c r="Z17" s="56">
        <f t="shared" si="5"/>
        <v>16.67</v>
      </c>
      <c r="AA17" s="64"/>
      <c r="AB17" s="65"/>
      <c r="AC17" s="65"/>
      <c r="AD17" s="65"/>
      <c r="AE17" s="56"/>
      <c r="AF17" s="64"/>
      <c r="AG17" s="78"/>
      <c r="AH17" s="65"/>
      <c r="AI17" s="65"/>
      <c r="AJ17" s="59"/>
      <c r="AK17" s="64"/>
      <c r="AL17" s="78"/>
      <c r="AM17" s="65"/>
      <c r="AN17" s="65"/>
      <c r="AO17" s="79"/>
      <c r="AP17" s="64"/>
      <c r="AQ17" s="65"/>
      <c r="AR17" s="65"/>
      <c r="AS17" s="66"/>
      <c r="AT17" s="67"/>
      <c r="AU17" s="64"/>
      <c r="AV17" s="65"/>
      <c r="AW17" s="65"/>
      <c r="AX17" s="66"/>
      <c r="AY17" s="67"/>
      <c r="AZ17" s="68"/>
      <c r="BA17" s="50"/>
      <c r="BB17" s="50">
        <v>160</v>
      </c>
      <c r="BC17" s="69"/>
      <c r="BD17" s="70"/>
      <c r="BE17" s="68"/>
      <c r="BF17" s="50"/>
      <c r="BG17" s="50">
        <v>140</v>
      </c>
      <c r="BH17" s="69"/>
      <c r="BI17" s="70"/>
      <c r="BJ17" s="68"/>
      <c r="BK17" s="50"/>
      <c r="BL17" s="50">
        <v>189</v>
      </c>
      <c r="BM17" s="69"/>
      <c r="BN17" s="70"/>
      <c r="BO17" s="68"/>
      <c r="BP17" s="50"/>
      <c r="BQ17" s="50">
        <v>201</v>
      </c>
      <c r="BR17" s="69"/>
      <c r="BS17" s="111"/>
    </row>
    <row r="18" spans="1:71" s="51" customFormat="1" ht="13.5" customHeight="1">
      <c r="A18" s="86">
        <v>14</v>
      </c>
      <c r="B18" s="106" t="s">
        <v>50</v>
      </c>
      <c r="C18" s="88"/>
      <c r="D18" s="89"/>
      <c r="E18" s="90"/>
      <c r="F18" s="91"/>
      <c r="G18" s="88"/>
      <c r="H18" s="89"/>
      <c r="I18" s="89"/>
      <c r="J18" s="89"/>
      <c r="K18" s="90"/>
      <c r="L18" s="88">
        <v>30</v>
      </c>
      <c r="M18" s="89">
        <v>3</v>
      </c>
      <c r="N18" s="89">
        <f>M49</f>
        <v>174</v>
      </c>
      <c r="O18" s="89">
        <f t="shared" si="2"/>
        <v>1.72</v>
      </c>
      <c r="P18" s="90">
        <f t="shared" si="3"/>
        <v>10</v>
      </c>
      <c r="Q18" s="88"/>
      <c r="R18" s="89"/>
      <c r="S18" s="89"/>
      <c r="T18" s="89"/>
      <c r="U18" s="90"/>
      <c r="V18" s="88"/>
      <c r="W18" s="89"/>
      <c r="X18" s="89"/>
      <c r="Y18" s="89"/>
      <c r="Z18" s="92"/>
      <c r="AA18" s="88"/>
      <c r="AB18" s="89"/>
      <c r="AC18" s="89"/>
      <c r="AD18" s="89"/>
      <c r="AE18" s="92"/>
      <c r="AF18" s="88">
        <v>13</v>
      </c>
      <c r="AG18" s="93">
        <v>1</v>
      </c>
      <c r="AH18" s="89">
        <f>AG49</f>
        <v>100</v>
      </c>
      <c r="AI18" s="89">
        <f>ROUND(AG18*100/AH18,2)</f>
        <v>1</v>
      </c>
      <c r="AJ18" s="94">
        <f>ROUND(AG18/AF18*100,2)</f>
        <v>7.69</v>
      </c>
      <c r="AK18" s="88"/>
      <c r="AL18" s="93"/>
      <c r="AM18" s="89"/>
      <c r="AN18" s="89"/>
      <c r="AO18" s="95"/>
      <c r="AP18" s="88"/>
      <c r="AQ18" s="89"/>
      <c r="AR18" s="89"/>
      <c r="AS18" s="99"/>
      <c r="AT18" s="100"/>
      <c r="AU18" s="88"/>
      <c r="AV18" s="108"/>
      <c r="AW18" s="89"/>
      <c r="AX18" s="99"/>
      <c r="AY18" s="100"/>
      <c r="AZ18" s="109"/>
      <c r="BA18" s="103"/>
      <c r="BB18" s="103">
        <v>160</v>
      </c>
      <c r="BC18" s="104"/>
      <c r="BD18" s="105"/>
      <c r="BE18" s="109"/>
      <c r="BF18" s="103"/>
      <c r="BG18" s="103">
        <v>140</v>
      </c>
      <c r="BH18" s="104"/>
      <c r="BI18" s="105"/>
      <c r="BJ18" s="109">
        <v>5</v>
      </c>
      <c r="BK18" s="103">
        <v>1</v>
      </c>
      <c r="BL18" s="103">
        <v>189</v>
      </c>
      <c r="BM18" s="104">
        <f t="shared" si="8"/>
        <v>0.53</v>
      </c>
      <c r="BN18" s="105">
        <f t="shared" si="9"/>
        <v>20</v>
      </c>
      <c r="BO18" s="109"/>
      <c r="BP18" s="103"/>
      <c r="BQ18" s="103">
        <v>201</v>
      </c>
      <c r="BR18" s="104"/>
      <c r="BS18" s="112"/>
    </row>
    <row r="19" spans="1:71" s="51" customFormat="1" ht="13.5" customHeight="1">
      <c r="A19" s="52">
        <v>15</v>
      </c>
      <c r="B19" s="84" t="s">
        <v>8</v>
      </c>
      <c r="C19" s="64">
        <v>2</v>
      </c>
      <c r="D19" s="65">
        <f>C49</f>
        <v>119</v>
      </c>
      <c r="E19" s="76">
        <f>ROUND(C19*100/D19,2)</f>
        <v>1.68</v>
      </c>
      <c r="F19" s="77"/>
      <c r="G19" s="64">
        <v>134</v>
      </c>
      <c r="H19" s="65">
        <v>5</v>
      </c>
      <c r="I19" s="65">
        <f>H49</f>
        <v>180</v>
      </c>
      <c r="J19" s="65">
        <f t="shared" si="0"/>
        <v>2.78</v>
      </c>
      <c r="K19" s="76">
        <f t="shared" si="1"/>
        <v>3.73</v>
      </c>
      <c r="L19" s="64">
        <v>115</v>
      </c>
      <c r="M19" s="65">
        <v>1</v>
      </c>
      <c r="N19" s="65">
        <f>M49</f>
        <v>174</v>
      </c>
      <c r="O19" s="65">
        <f t="shared" si="2"/>
        <v>0.57</v>
      </c>
      <c r="P19" s="76">
        <f t="shared" si="3"/>
        <v>0.87</v>
      </c>
      <c r="Q19" s="64"/>
      <c r="R19" s="65"/>
      <c r="S19" s="65"/>
      <c r="T19" s="65"/>
      <c r="U19" s="76"/>
      <c r="V19" s="64">
        <v>125</v>
      </c>
      <c r="W19" s="65">
        <v>4</v>
      </c>
      <c r="X19" s="65">
        <f>W49</f>
        <v>200</v>
      </c>
      <c r="Y19" s="65">
        <f t="shared" si="4"/>
        <v>2</v>
      </c>
      <c r="Z19" s="56">
        <f t="shared" si="5"/>
        <v>3.2</v>
      </c>
      <c r="AA19" s="64"/>
      <c r="AB19" s="65"/>
      <c r="AC19" s="65"/>
      <c r="AD19" s="65"/>
      <c r="AE19" s="56"/>
      <c r="AF19" s="64"/>
      <c r="AG19" s="78"/>
      <c r="AH19" s="65"/>
      <c r="AI19" s="65"/>
      <c r="AJ19" s="59"/>
      <c r="AK19" s="64">
        <v>130</v>
      </c>
      <c r="AL19" s="78">
        <v>2</v>
      </c>
      <c r="AM19" s="65">
        <v>200</v>
      </c>
      <c r="AN19" s="65">
        <f aca="true" t="shared" si="20" ref="AN19:AN26">ROUND(AL19*100/AM19,2)</f>
        <v>1</v>
      </c>
      <c r="AO19" s="79">
        <f>ROUND(AL19/AK19*100,2)</f>
        <v>1.54</v>
      </c>
      <c r="AP19" s="64">
        <v>113</v>
      </c>
      <c r="AQ19" s="65">
        <v>7</v>
      </c>
      <c r="AR19" s="65">
        <v>200</v>
      </c>
      <c r="AS19" s="66">
        <f aca="true" t="shared" si="21" ref="AS19:AS38">ROUND(AQ19*100/AR19,2)</f>
        <v>3.5</v>
      </c>
      <c r="AT19" s="67">
        <f>ROUND(AQ19/AP19*100,2)</f>
        <v>6.19</v>
      </c>
      <c r="AU19" s="64">
        <v>144</v>
      </c>
      <c r="AV19" s="65">
        <v>2</v>
      </c>
      <c r="AW19" s="65">
        <v>200</v>
      </c>
      <c r="AX19" s="66">
        <f t="shared" si="18"/>
        <v>1</v>
      </c>
      <c r="AY19" s="67">
        <f t="shared" si="19"/>
        <v>1.39</v>
      </c>
      <c r="AZ19" s="68">
        <v>171</v>
      </c>
      <c r="BA19" s="50">
        <v>2</v>
      </c>
      <c r="BB19" s="50">
        <v>160</v>
      </c>
      <c r="BC19" s="69">
        <f t="shared" si="6"/>
        <v>1.25</v>
      </c>
      <c r="BD19" s="70">
        <f t="shared" si="7"/>
        <v>1.17</v>
      </c>
      <c r="BE19" s="68"/>
      <c r="BF19" s="50"/>
      <c r="BG19" s="50">
        <v>140</v>
      </c>
      <c r="BH19" s="69"/>
      <c r="BI19" s="70"/>
      <c r="BJ19" s="68">
        <v>107</v>
      </c>
      <c r="BK19" s="50">
        <v>3</v>
      </c>
      <c r="BL19" s="50">
        <v>189</v>
      </c>
      <c r="BM19" s="69">
        <f t="shared" si="8"/>
        <v>1.59</v>
      </c>
      <c r="BN19" s="70">
        <f t="shared" si="9"/>
        <v>2.8</v>
      </c>
      <c r="BO19" s="68">
        <v>91</v>
      </c>
      <c r="BP19" s="50">
        <v>4</v>
      </c>
      <c r="BQ19" s="50">
        <v>201</v>
      </c>
      <c r="BR19" s="69">
        <f t="shared" si="10"/>
        <v>1.99</v>
      </c>
      <c r="BS19" s="111">
        <f t="shared" si="11"/>
        <v>4.4</v>
      </c>
    </row>
    <row r="20" spans="1:71" s="51" customFormat="1" ht="13.5" customHeight="1">
      <c r="A20" s="86">
        <v>16</v>
      </c>
      <c r="B20" s="106" t="s">
        <v>43</v>
      </c>
      <c r="C20" s="88"/>
      <c r="D20" s="89"/>
      <c r="E20" s="90"/>
      <c r="F20" s="91"/>
      <c r="G20" s="88"/>
      <c r="H20" s="89"/>
      <c r="I20" s="89"/>
      <c r="J20" s="89"/>
      <c r="K20" s="90"/>
      <c r="L20" s="88"/>
      <c r="M20" s="89"/>
      <c r="N20" s="89"/>
      <c r="O20" s="89"/>
      <c r="P20" s="90"/>
      <c r="Q20" s="88"/>
      <c r="R20" s="89"/>
      <c r="S20" s="89"/>
      <c r="T20" s="89"/>
      <c r="U20" s="90"/>
      <c r="V20" s="88"/>
      <c r="W20" s="89"/>
      <c r="X20" s="89"/>
      <c r="Y20" s="89"/>
      <c r="Z20" s="92"/>
      <c r="AA20" s="88"/>
      <c r="AB20" s="89"/>
      <c r="AC20" s="89"/>
      <c r="AD20" s="89"/>
      <c r="AE20" s="92"/>
      <c r="AF20" s="88"/>
      <c r="AG20" s="93"/>
      <c r="AH20" s="89"/>
      <c r="AI20" s="89"/>
      <c r="AJ20" s="94"/>
      <c r="AK20" s="88"/>
      <c r="AL20" s="93"/>
      <c r="AM20" s="89"/>
      <c r="AN20" s="89"/>
      <c r="AO20" s="95"/>
      <c r="AP20" s="88"/>
      <c r="AQ20" s="89"/>
      <c r="AR20" s="89"/>
      <c r="AS20" s="99"/>
      <c r="AT20" s="100"/>
      <c r="AU20" s="88">
        <v>51</v>
      </c>
      <c r="AV20" s="108">
        <v>3</v>
      </c>
      <c r="AW20" s="89">
        <v>200</v>
      </c>
      <c r="AX20" s="99">
        <f t="shared" si="18"/>
        <v>1.5</v>
      </c>
      <c r="AY20" s="100">
        <f t="shared" si="19"/>
        <v>5.88</v>
      </c>
      <c r="AZ20" s="109"/>
      <c r="BA20" s="103"/>
      <c r="BB20" s="103">
        <v>160</v>
      </c>
      <c r="BC20" s="104"/>
      <c r="BD20" s="105"/>
      <c r="BE20" s="109"/>
      <c r="BF20" s="103"/>
      <c r="BG20" s="103">
        <v>140</v>
      </c>
      <c r="BH20" s="104"/>
      <c r="BI20" s="105"/>
      <c r="BJ20" s="109"/>
      <c r="BK20" s="103"/>
      <c r="BL20" s="103">
        <v>189</v>
      </c>
      <c r="BM20" s="104"/>
      <c r="BN20" s="105"/>
      <c r="BO20" s="109"/>
      <c r="BP20" s="103"/>
      <c r="BQ20" s="103">
        <v>201</v>
      </c>
      <c r="BR20" s="104"/>
      <c r="BS20" s="112"/>
    </row>
    <row r="21" spans="1:71" s="51" customFormat="1" ht="13.5" customHeight="1">
      <c r="A21" s="52">
        <v>17</v>
      </c>
      <c r="B21" s="84" t="s">
        <v>9</v>
      </c>
      <c r="C21" s="64">
        <v>3</v>
      </c>
      <c r="D21" s="65">
        <f>C49</f>
        <v>119</v>
      </c>
      <c r="E21" s="76">
        <f>ROUND(C21*100/D21,2)</f>
        <v>2.52</v>
      </c>
      <c r="F21" s="77"/>
      <c r="G21" s="64">
        <v>117</v>
      </c>
      <c r="H21" s="65">
        <v>7</v>
      </c>
      <c r="I21" s="65">
        <f>H49</f>
        <v>180</v>
      </c>
      <c r="J21" s="65">
        <f t="shared" si="0"/>
        <v>3.89</v>
      </c>
      <c r="K21" s="76">
        <f t="shared" si="1"/>
        <v>5.98</v>
      </c>
      <c r="L21" s="64">
        <v>96</v>
      </c>
      <c r="M21" s="65">
        <v>6</v>
      </c>
      <c r="N21" s="65">
        <f>M49</f>
        <v>174</v>
      </c>
      <c r="O21" s="65">
        <f t="shared" si="2"/>
        <v>3.45</v>
      </c>
      <c r="P21" s="76">
        <f t="shared" si="3"/>
        <v>6.25</v>
      </c>
      <c r="Q21" s="64">
        <v>89</v>
      </c>
      <c r="R21" s="65">
        <v>5</v>
      </c>
      <c r="S21" s="65">
        <f>R49</f>
        <v>160</v>
      </c>
      <c r="T21" s="65">
        <f t="shared" si="14"/>
        <v>3.13</v>
      </c>
      <c r="U21" s="76">
        <f t="shared" si="15"/>
        <v>5.62</v>
      </c>
      <c r="V21" s="64">
        <v>96</v>
      </c>
      <c r="W21" s="65">
        <v>10</v>
      </c>
      <c r="X21" s="65">
        <f>W49</f>
        <v>200</v>
      </c>
      <c r="Y21" s="65">
        <f t="shared" si="4"/>
        <v>5</v>
      </c>
      <c r="Z21" s="56">
        <f t="shared" si="5"/>
        <v>10.42</v>
      </c>
      <c r="AA21" s="64">
        <v>118</v>
      </c>
      <c r="AB21" s="65">
        <v>3</v>
      </c>
      <c r="AC21" s="65">
        <f>AB49</f>
        <v>68</v>
      </c>
      <c r="AD21" s="65">
        <f>ROUND(AB21*100/AC21,2)</f>
        <v>4.41</v>
      </c>
      <c r="AE21" s="56">
        <f>ROUND(AB21/AA21*100,2)</f>
        <v>2.54</v>
      </c>
      <c r="AF21" s="64">
        <v>66</v>
      </c>
      <c r="AG21" s="78">
        <v>3</v>
      </c>
      <c r="AH21" s="65">
        <f>AG49</f>
        <v>100</v>
      </c>
      <c r="AI21" s="65">
        <f>ROUND(AG21*100/AH21,2)</f>
        <v>3</v>
      </c>
      <c r="AJ21" s="59">
        <f>ROUND(AG21/AF21*100,2)</f>
        <v>4.55</v>
      </c>
      <c r="AK21" s="64">
        <v>128</v>
      </c>
      <c r="AL21" s="78">
        <v>11</v>
      </c>
      <c r="AM21" s="65">
        <v>200</v>
      </c>
      <c r="AN21" s="65">
        <f t="shared" si="20"/>
        <v>5.5</v>
      </c>
      <c r="AO21" s="79">
        <f>ROUND(AL21/AK21*100,2)</f>
        <v>8.59</v>
      </c>
      <c r="AP21" s="64">
        <v>137</v>
      </c>
      <c r="AQ21" s="65">
        <v>15</v>
      </c>
      <c r="AR21" s="65">
        <v>200</v>
      </c>
      <c r="AS21" s="66">
        <f t="shared" si="21"/>
        <v>7.5</v>
      </c>
      <c r="AT21" s="67">
        <f>ROUND(AQ21/AP21*100,2)</f>
        <v>10.95</v>
      </c>
      <c r="AU21" s="64">
        <v>147</v>
      </c>
      <c r="AV21" s="65">
        <v>6</v>
      </c>
      <c r="AW21" s="65">
        <v>200</v>
      </c>
      <c r="AX21" s="66">
        <f t="shared" si="18"/>
        <v>3</v>
      </c>
      <c r="AY21" s="67">
        <f t="shared" si="19"/>
        <v>4.08</v>
      </c>
      <c r="AZ21" s="68">
        <v>171</v>
      </c>
      <c r="BA21" s="50">
        <v>10</v>
      </c>
      <c r="BB21" s="50">
        <v>160</v>
      </c>
      <c r="BC21" s="69">
        <f t="shared" si="6"/>
        <v>6.25</v>
      </c>
      <c r="BD21" s="70">
        <f t="shared" si="7"/>
        <v>5.85</v>
      </c>
      <c r="BE21" s="68">
        <v>181</v>
      </c>
      <c r="BF21" s="50">
        <v>14</v>
      </c>
      <c r="BG21" s="50">
        <v>140</v>
      </c>
      <c r="BH21" s="69">
        <f>ROUND(BF21*100/BG21,2)</f>
        <v>10</v>
      </c>
      <c r="BI21" s="70">
        <f>ROUND(BF21/BE21*100,2)</f>
        <v>7.73</v>
      </c>
      <c r="BJ21" s="68">
        <v>137</v>
      </c>
      <c r="BK21" s="50">
        <v>13</v>
      </c>
      <c r="BL21" s="50">
        <v>189</v>
      </c>
      <c r="BM21" s="69">
        <f t="shared" si="8"/>
        <v>6.88</v>
      </c>
      <c r="BN21" s="70">
        <f t="shared" si="9"/>
        <v>9.49</v>
      </c>
      <c r="BO21" s="68">
        <v>134</v>
      </c>
      <c r="BP21" s="50">
        <v>7</v>
      </c>
      <c r="BQ21" s="50">
        <v>201</v>
      </c>
      <c r="BR21" s="69">
        <f t="shared" si="10"/>
        <v>3.48</v>
      </c>
      <c r="BS21" s="111">
        <f t="shared" si="11"/>
        <v>5.22</v>
      </c>
    </row>
    <row r="22" spans="1:71" s="51" customFormat="1" ht="13.5" customHeight="1">
      <c r="A22" s="86">
        <v>18</v>
      </c>
      <c r="B22" s="106" t="s">
        <v>54</v>
      </c>
      <c r="C22" s="88"/>
      <c r="D22" s="89"/>
      <c r="E22" s="90"/>
      <c r="F22" s="91"/>
      <c r="G22" s="88"/>
      <c r="H22" s="89"/>
      <c r="I22" s="89"/>
      <c r="J22" s="89"/>
      <c r="K22" s="90"/>
      <c r="L22" s="88"/>
      <c r="M22" s="89"/>
      <c r="N22" s="89"/>
      <c r="O22" s="89"/>
      <c r="P22" s="90"/>
      <c r="Q22" s="88"/>
      <c r="R22" s="89"/>
      <c r="S22" s="89"/>
      <c r="T22" s="89"/>
      <c r="U22" s="90"/>
      <c r="V22" s="88"/>
      <c r="W22" s="89"/>
      <c r="X22" s="89"/>
      <c r="Y22" s="89"/>
      <c r="Z22" s="92"/>
      <c r="AA22" s="88"/>
      <c r="AB22" s="89"/>
      <c r="AC22" s="89"/>
      <c r="AD22" s="89"/>
      <c r="AE22" s="92"/>
      <c r="AF22" s="88"/>
      <c r="AG22" s="93"/>
      <c r="AH22" s="89"/>
      <c r="AI22" s="89"/>
      <c r="AJ22" s="94"/>
      <c r="AK22" s="88"/>
      <c r="AL22" s="93"/>
      <c r="AM22" s="89"/>
      <c r="AN22" s="89"/>
      <c r="AO22" s="95"/>
      <c r="AP22" s="88"/>
      <c r="AQ22" s="89"/>
      <c r="AR22" s="89"/>
      <c r="AS22" s="99"/>
      <c r="AT22" s="100"/>
      <c r="AU22" s="88"/>
      <c r="AV22" s="108"/>
      <c r="AW22" s="89"/>
      <c r="AX22" s="99"/>
      <c r="AY22" s="100"/>
      <c r="AZ22" s="109"/>
      <c r="BA22" s="103"/>
      <c r="BB22" s="103"/>
      <c r="BC22" s="104"/>
      <c r="BD22" s="105"/>
      <c r="BE22" s="109"/>
      <c r="BF22" s="103"/>
      <c r="BG22" s="103"/>
      <c r="BH22" s="104"/>
      <c r="BI22" s="105"/>
      <c r="BJ22" s="109"/>
      <c r="BK22" s="103"/>
      <c r="BL22" s="103"/>
      <c r="BM22" s="104"/>
      <c r="BN22" s="105"/>
      <c r="BO22" s="109">
        <v>10</v>
      </c>
      <c r="BP22" s="103">
        <v>1</v>
      </c>
      <c r="BQ22" s="103">
        <v>201</v>
      </c>
      <c r="BR22" s="104">
        <f t="shared" si="10"/>
        <v>0.5</v>
      </c>
      <c r="BS22" s="112">
        <f t="shared" si="11"/>
        <v>10</v>
      </c>
    </row>
    <row r="23" spans="1:71" s="51" customFormat="1" ht="13.5" customHeight="1">
      <c r="A23" s="52">
        <v>19</v>
      </c>
      <c r="B23" s="84" t="s">
        <v>10</v>
      </c>
      <c r="C23" s="64"/>
      <c r="D23" s="65"/>
      <c r="E23" s="76"/>
      <c r="F23" s="77"/>
      <c r="G23" s="64"/>
      <c r="H23" s="65"/>
      <c r="I23" s="65"/>
      <c r="J23" s="65"/>
      <c r="K23" s="76"/>
      <c r="L23" s="64">
        <v>10</v>
      </c>
      <c r="M23" s="65">
        <v>1</v>
      </c>
      <c r="N23" s="65">
        <f>M49</f>
        <v>174</v>
      </c>
      <c r="O23" s="65">
        <f t="shared" si="2"/>
        <v>0.57</v>
      </c>
      <c r="P23" s="76">
        <f t="shared" si="3"/>
        <v>10</v>
      </c>
      <c r="Q23" s="64">
        <v>10</v>
      </c>
      <c r="R23" s="65">
        <v>1</v>
      </c>
      <c r="S23" s="65">
        <f>R49</f>
        <v>160</v>
      </c>
      <c r="T23" s="65">
        <f t="shared" si="14"/>
        <v>0.63</v>
      </c>
      <c r="U23" s="76">
        <f t="shared" si="15"/>
        <v>10</v>
      </c>
      <c r="V23" s="64"/>
      <c r="W23" s="65"/>
      <c r="X23" s="65"/>
      <c r="Y23" s="65"/>
      <c r="Z23" s="56"/>
      <c r="AA23" s="64"/>
      <c r="AB23" s="65"/>
      <c r="AC23" s="65"/>
      <c r="AD23" s="65"/>
      <c r="AE23" s="56"/>
      <c r="AF23" s="64"/>
      <c r="AG23" s="78"/>
      <c r="AH23" s="65"/>
      <c r="AI23" s="65"/>
      <c r="AJ23" s="59"/>
      <c r="AK23" s="64">
        <v>6</v>
      </c>
      <c r="AL23" s="78">
        <v>1</v>
      </c>
      <c r="AM23" s="65">
        <v>200</v>
      </c>
      <c r="AN23" s="65">
        <f t="shared" si="20"/>
        <v>0.5</v>
      </c>
      <c r="AO23" s="79">
        <f>ROUND(AL23/AK23*100,2)</f>
        <v>16.67</v>
      </c>
      <c r="AP23" s="64">
        <v>12</v>
      </c>
      <c r="AQ23" s="65">
        <v>1</v>
      </c>
      <c r="AR23" s="65">
        <v>200</v>
      </c>
      <c r="AS23" s="66">
        <f t="shared" si="21"/>
        <v>0.5</v>
      </c>
      <c r="AT23" s="67">
        <f>ROUND(AQ23/AP23*100,2)</f>
        <v>8.33</v>
      </c>
      <c r="AU23" s="64"/>
      <c r="AV23" s="65"/>
      <c r="AW23" s="65"/>
      <c r="AX23" s="66"/>
      <c r="AY23" s="67"/>
      <c r="AZ23" s="68"/>
      <c r="BA23" s="50"/>
      <c r="BB23" s="50">
        <v>160</v>
      </c>
      <c r="BC23" s="69"/>
      <c r="BD23" s="70"/>
      <c r="BE23" s="68"/>
      <c r="BF23" s="50"/>
      <c r="BG23" s="50">
        <v>140</v>
      </c>
      <c r="BH23" s="69"/>
      <c r="BI23" s="70"/>
      <c r="BJ23" s="68"/>
      <c r="BK23" s="50"/>
      <c r="BL23" s="50">
        <v>189</v>
      </c>
      <c r="BM23" s="69"/>
      <c r="BN23" s="70"/>
      <c r="BO23" s="68">
        <v>7</v>
      </c>
      <c r="BP23" s="50">
        <v>1</v>
      </c>
      <c r="BQ23" s="50">
        <v>201</v>
      </c>
      <c r="BR23" s="69">
        <f t="shared" si="10"/>
        <v>0.5</v>
      </c>
      <c r="BS23" s="111">
        <f t="shared" si="11"/>
        <v>14.29</v>
      </c>
    </row>
    <row r="24" spans="1:71" s="51" customFormat="1" ht="13.5" customHeight="1">
      <c r="A24" s="86">
        <v>20</v>
      </c>
      <c r="B24" s="106" t="s">
        <v>45</v>
      </c>
      <c r="C24" s="88">
        <v>15</v>
      </c>
      <c r="D24" s="89">
        <f>C49</f>
        <v>119</v>
      </c>
      <c r="E24" s="90">
        <f>ROUND(C24*100/D24,2)</f>
        <v>12.61</v>
      </c>
      <c r="F24" s="91"/>
      <c r="G24" s="88">
        <v>326</v>
      </c>
      <c r="H24" s="89">
        <v>25</v>
      </c>
      <c r="I24" s="89">
        <f>H49</f>
        <v>180</v>
      </c>
      <c r="J24" s="89">
        <f t="shared" si="0"/>
        <v>13.89</v>
      </c>
      <c r="K24" s="90">
        <f t="shared" si="1"/>
        <v>7.67</v>
      </c>
      <c r="L24" s="88">
        <v>254</v>
      </c>
      <c r="M24" s="89">
        <v>34</v>
      </c>
      <c r="N24" s="89">
        <f>M49</f>
        <v>174</v>
      </c>
      <c r="O24" s="89">
        <f t="shared" si="2"/>
        <v>19.54</v>
      </c>
      <c r="P24" s="90">
        <f t="shared" si="3"/>
        <v>13.39</v>
      </c>
      <c r="Q24" s="88">
        <v>260</v>
      </c>
      <c r="R24" s="89">
        <v>16</v>
      </c>
      <c r="S24" s="89">
        <f>R49</f>
        <v>160</v>
      </c>
      <c r="T24" s="89">
        <f t="shared" si="14"/>
        <v>10</v>
      </c>
      <c r="U24" s="90">
        <f t="shared" si="15"/>
        <v>6.15</v>
      </c>
      <c r="V24" s="88">
        <v>269</v>
      </c>
      <c r="W24" s="89">
        <v>19</v>
      </c>
      <c r="X24" s="89">
        <f>W49</f>
        <v>200</v>
      </c>
      <c r="Y24" s="89">
        <f t="shared" si="4"/>
        <v>9.5</v>
      </c>
      <c r="Z24" s="92">
        <f t="shared" si="5"/>
        <v>7.06</v>
      </c>
      <c r="AA24" s="88">
        <v>188</v>
      </c>
      <c r="AB24" s="89">
        <v>3</v>
      </c>
      <c r="AC24" s="89">
        <f>AB49</f>
        <v>68</v>
      </c>
      <c r="AD24" s="89">
        <f>ROUND(AB24*100/AC24,2)</f>
        <v>4.41</v>
      </c>
      <c r="AE24" s="92">
        <f>ROUND(AB24/AA24*100,2)</f>
        <v>1.6</v>
      </c>
      <c r="AF24" s="88">
        <v>149</v>
      </c>
      <c r="AG24" s="93">
        <v>3</v>
      </c>
      <c r="AH24" s="89">
        <f>AG49</f>
        <v>100</v>
      </c>
      <c r="AI24" s="89">
        <f>ROUND(AG24*100/AH24,2)</f>
        <v>3</v>
      </c>
      <c r="AJ24" s="94">
        <f>ROUND(AG24/AF24*100,2)</f>
        <v>2.01</v>
      </c>
      <c r="AK24" s="88">
        <v>245</v>
      </c>
      <c r="AL24" s="93">
        <v>10</v>
      </c>
      <c r="AM24" s="89">
        <v>200</v>
      </c>
      <c r="AN24" s="89">
        <f t="shared" si="20"/>
        <v>5</v>
      </c>
      <c r="AO24" s="95">
        <f>ROUND(AL24/AK24*100,2)</f>
        <v>4.08</v>
      </c>
      <c r="AP24" s="88">
        <v>214</v>
      </c>
      <c r="AQ24" s="89">
        <v>8</v>
      </c>
      <c r="AR24" s="89">
        <v>200</v>
      </c>
      <c r="AS24" s="99">
        <f t="shared" si="21"/>
        <v>4</v>
      </c>
      <c r="AT24" s="100">
        <f>ROUND(AQ24/AP24*100,2)</f>
        <v>3.74</v>
      </c>
      <c r="AU24" s="88">
        <v>252</v>
      </c>
      <c r="AV24" s="108">
        <v>8</v>
      </c>
      <c r="AW24" s="89">
        <v>200</v>
      </c>
      <c r="AX24" s="99">
        <f t="shared" si="18"/>
        <v>4</v>
      </c>
      <c r="AY24" s="100">
        <f t="shared" si="19"/>
        <v>3.17</v>
      </c>
      <c r="AZ24" s="109">
        <v>263</v>
      </c>
      <c r="BA24" s="103">
        <v>6</v>
      </c>
      <c r="BB24" s="103">
        <v>160</v>
      </c>
      <c r="BC24" s="104">
        <f t="shared" si="6"/>
        <v>3.75</v>
      </c>
      <c r="BD24" s="105">
        <f t="shared" si="7"/>
        <v>2.28</v>
      </c>
      <c r="BE24" s="109">
        <v>294</v>
      </c>
      <c r="BF24" s="103">
        <v>4</v>
      </c>
      <c r="BG24" s="103">
        <v>140</v>
      </c>
      <c r="BH24" s="104">
        <f>ROUND(BF24*100/BG24,2)</f>
        <v>2.86</v>
      </c>
      <c r="BI24" s="105">
        <f>ROUND(BF24/BE24*100,2)</f>
        <v>1.36</v>
      </c>
      <c r="BJ24" s="109">
        <v>194</v>
      </c>
      <c r="BK24" s="103">
        <v>6</v>
      </c>
      <c r="BL24" s="103">
        <v>189</v>
      </c>
      <c r="BM24" s="104">
        <f t="shared" si="8"/>
        <v>3.17</v>
      </c>
      <c r="BN24" s="105">
        <f t="shared" si="9"/>
        <v>3.09</v>
      </c>
      <c r="BO24" s="109">
        <v>174</v>
      </c>
      <c r="BP24" s="103">
        <v>9</v>
      </c>
      <c r="BQ24" s="103">
        <v>201</v>
      </c>
      <c r="BR24" s="104">
        <f t="shared" si="10"/>
        <v>4.48</v>
      </c>
      <c r="BS24" s="112">
        <f t="shared" si="11"/>
        <v>5.17</v>
      </c>
    </row>
    <row r="25" spans="1:71" s="51" customFormat="1" ht="13.5" customHeight="1">
      <c r="A25" s="52">
        <v>21</v>
      </c>
      <c r="B25" s="84" t="s">
        <v>11</v>
      </c>
      <c r="C25" s="64"/>
      <c r="D25" s="65"/>
      <c r="E25" s="76"/>
      <c r="F25" s="77"/>
      <c r="G25" s="64"/>
      <c r="H25" s="65"/>
      <c r="I25" s="65"/>
      <c r="J25" s="65"/>
      <c r="K25" s="76"/>
      <c r="L25" s="64"/>
      <c r="M25" s="65"/>
      <c r="N25" s="65"/>
      <c r="O25" s="65"/>
      <c r="P25" s="76"/>
      <c r="Q25" s="64"/>
      <c r="R25" s="65"/>
      <c r="S25" s="65"/>
      <c r="T25" s="65"/>
      <c r="U25" s="76"/>
      <c r="V25" s="64">
        <v>31</v>
      </c>
      <c r="W25" s="65">
        <v>5</v>
      </c>
      <c r="X25" s="65">
        <f>W49</f>
        <v>200</v>
      </c>
      <c r="Y25" s="65">
        <f t="shared" si="4"/>
        <v>2.5</v>
      </c>
      <c r="Z25" s="56">
        <f t="shared" si="5"/>
        <v>16.13</v>
      </c>
      <c r="AA25" s="64"/>
      <c r="AB25" s="65"/>
      <c r="AC25" s="65"/>
      <c r="AD25" s="65"/>
      <c r="AE25" s="56"/>
      <c r="AF25" s="64"/>
      <c r="AG25" s="78"/>
      <c r="AH25" s="65"/>
      <c r="AI25" s="65"/>
      <c r="AJ25" s="59"/>
      <c r="AK25" s="64">
        <v>39</v>
      </c>
      <c r="AL25" s="78">
        <v>1</v>
      </c>
      <c r="AM25" s="65">
        <v>200</v>
      </c>
      <c r="AN25" s="65">
        <f t="shared" si="20"/>
        <v>0.5</v>
      </c>
      <c r="AO25" s="79">
        <f>ROUND(AL25/AK25*100,2)</f>
        <v>2.56</v>
      </c>
      <c r="AP25" s="64"/>
      <c r="AQ25" s="65"/>
      <c r="AR25" s="65"/>
      <c r="AS25" s="66"/>
      <c r="AT25" s="67"/>
      <c r="AU25" s="64">
        <v>58</v>
      </c>
      <c r="AV25" s="65">
        <v>1</v>
      </c>
      <c r="AW25" s="65">
        <v>200</v>
      </c>
      <c r="AX25" s="66">
        <f t="shared" si="18"/>
        <v>0.5</v>
      </c>
      <c r="AY25" s="67">
        <f t="shared" si="19"/>
        <v>1.72</v>
      </c>
      <c r="AZ25" s="68"/>
      <c r="BA25" s="50"/>
      <c r="BB25" s="50">
        <v>160</v>
      </c>
      <c r="BC25" s="69"/>
      <c r="BD25" s="70"/>
      <c r="BE25" s="68"/>
      <c r="BF25" s="50"/>
      <c r="BG25" s="50">
        <v>140</v>
      </c>
      <c r="BH25" s="69"/>
      <c r="BI25" s="70"/>
      <c r="BJ25" s="68">
        <v>42</v>
      </c>
      <c r="BK25" s="50">
        <v>1</v>
      </c>
      <c r="BL25" s="50">
        <v>189</v>
      </c>
      <c r="BM25" s="69">
        <f t="shared" si="8"/>
        <v>0.53</v>
      </c>
      <c r="BN25" s="70">
        <f t="shared" si="9"/>
        <v>2.38</v>
      </c>
      <c r="BO25" s="68">
        <v>28</v>
      </c>
      <c r="BP25" s="50">
        <v>2</v>
      </c>
      <c r="BQ25" s="50">
        <v>201</v>
      </c>
      <c r="BR25" s="69">
        <f t="shared" si="10"/>
        <v>1</v>
      </c>
      <c r="BS25" s="111">
        <f t="shared" si="11"/>
        <v>7.14</v>
      </c>
    </row>
    <row r="26" spans="1:71" s="51" customFormat="1" ht="13.5" customHeight="1">
      <c r="A26" s="86">
        <v>22</v>
      </c>
      <c r="B26" s="106" t="s">
        <v>12</v>
      </c>
      <c r="C26" s="88"/>
      <c r="D26" s="89"/>
      <c r="E26" s="90"/>
      <c r="F26" s="91"/>
      <c r="G26" s="88"/>
      <c r="H26" s="89"/>
      <c r="I26" s="89"/>
      <c r="J26" s="89"/>
      <c r="K26" s="90"/>
      <c r="L26" s="88"/>
      <c r="M26" s="89"/>
      <c r="N26" s="89"/>
      <c r="O26" s="89"/>
      <c r="P26" s="90"/>
      <c r="Q26" s="88">
        <v>32</v>
      </c>
      <c r="R26" s="89">
        <v>3</v>
      </c>
      <c r="S26" s="89">
        <f>R49</f>
        <v>160</v>
      </c>
      <c r="T26" s="89">
        <f t="shared" si="14"/>
        <v>1.88</v>
      </c>
      <c r="U26" s="90">
        <f t="shared" si="15"/>
        <v>9.38</v>
      </c>
      <c r="V26" s="88">
        <v>42</v>
      </c>
      <c r="W26" s="89">
        <v>1</v>
      </c>
      <c r="X26" s="89">
        <f>W49</f>
        <v>200</v>
      </c>
      <c r="Y26" s="89">
        <f t="shared" si="4"/>
        <v>0.5</v>
      </c>
      <c r="Z26" s="92">
        <f t="shared" si="5"/>
        <v>2.38</v>
      </c>
      <c r="AA26" s="88"/>
      <c r="AB26" s="89"/>
      <c r="AC26" s="89"/>
      <c r="AD26" s="89"/>
      <c r="AE26" s="92"/>
      <c r="AF26" s="88">
        <v>32</v>
      </c>
      <c r="AG26" s="93">
        <v>1</v>
      </c>
      <c r="AH26" s="89">
        <f>AG49</f>
        <v>100</v>
      </c>
      <c r="AI26" s="89">
        <f>ROUND(AG26*100/AH26,2)</f>
        <v>1</v>
      </c>
      <c r="AJ26" s="94">
        <f>ROUND(AG26/AF26*100,2)</f>
        <v>3.13</v>
      </c>
      <c r="AK26" s="88">
        <v>59</v>
      </c>
      <c r="AL26" s="93">
        <v>2</v>
      </c>
      <c r="AM26" s="89">
        <v>200</v>
      </c>
      <c r="AN26" s="89">
        <f t="shared" si="20"/>
        <v>1</v>
      </c>
      <c r="AO26" s="95">
        <f aca="true" t="shared" si="22" ref="AO26:AO33">ROUND(AL26/AK26*100,2)</f>
        <v>3.39</v>
      </c>
      <c r="AP26" s="88">
        <v>59</v>
      </c>
      <c r="AQ26" s="89">
        <v>4</v>
      </c>
      <c r="AR26" s="89">
        <v>200</v>
      </c>
      <c r="AS26" s="99">
        <f t="shared" si="21"/>
        <v>2</v>
      </c>
      <c r="AT26" s="100">
        <f>ROUND(AQ26/AP26*100,2)</f>
        <v>6.78</v>
      </c>
      <c r="AU26" s="88">
        <v>66</v>
      </c>
      <c r="AV26" s="108">
        <v>1</v>
      </c>
      <c r="AW26" s="89">
        <v>200</v>
      </c>
      <c r="AX26" s="99">
        <f t="shared" si="18"/>
        <v>0.5</v>
      </c>
      <c r="AY26" s="100">
        <f t="shared" si="19"/>
        <v>1.52</v>
      </c>
      <c r="AZ26" s="109"/>
      <c r="BA26" s="103"/>
      <c r="BB26" s="103">
        <v>160</v>
      </c>
      <c r="BC26" s="104"/>
      <c r="BD26" s="105"/>
      <c r="BE26" s="109"/>
      <c r="BF26" s="103"/>
      <c r="BG26" s="103">
        <v>140</v>
      </c>
      <c r="BH26" s="104"/>
      <c r="BI26" s="105"/>
      <c r="BJ26" s="109">
        <v>37</v>
      </c>
      <c r="BK26" s="103">
        <v>1</v>
      </c>
      <c r="BL26" s="103">
        <v>189</v>
      </c>
      <c r="BM26" s="104">
        <f t="shared" si="8"/>
        <v>0.53</v>
      </c>
      <c r="BN26" s="105">
        <f t="shared" si="9"/>
        <v>2.7</v>
      </c>
      <c r="BO26" s="109">
        <v>29</v>
      </c>
      <c r="BP26" s="103">
        <v>2</v>
      </c>
      <c r="BQ26" s="103">
        <v>201</v>
      </c>
      <c r="BR26" s="104">
        <f t="shared" si="10"/>
        <v>1</v>
      </c>
      <c r="BS26" s="112">
        <f t="shared" si="11"/>
        <v>6.9</v>
      </c>
    </row>
    <row r="27" spans="1:71" s="51" customFormat="1" ht="13.5" customHeight="1">
      <c r="A27" s="52">
        <v>23</v>
      </c>
      <c r="B27" s="84" t="s">
        <v>13</v>
      </c>
      <c r="C27" s="64"/>
      <c r="D27" s="65"/>
      <c r="E27" s="76"/>
      <c r="F27" s="77"/>
      <c r="G27" s="64">
        <v>77</v>
      </c>
      <c r="H27" s="65">
        <v>2</v>
      </c>
      <c r="I27" s="65">
        <f>H49</f>
        <v>180</v>
      </c>
      <c r="J27" s="65">
        <f t="shared" si="0"/>
        <v>1.11</v>
      </c>
      <c r="K27" s="76">
        <f t="shared" si="1"/>
        <v>2.6</v>
      </c>
      <c r="L27" s="64"/>
      <c r="M27" s="65"/>
      <c r="N27" s="65"/>
      <c r="O27" s="65"/>
      <c r="P27" s="76"/>
      <c r="Q27" s="64">
        <v>65</v>
      </c>
      <c r="R27" s="65">
        <v>1</v>
      </c>
      <c r="S27" s="65">
        <f>R49</f>
        <v>160</v>
      </c>
      <c r="T27" s="65">
        <f t="shared" si="14"/>
        <v>0.63</v>
      </c>
      <c r="U27" s="76">
        <f t="shared" si="15"/>
        <v>1.54</v>
      </c>
      <c r="V27" s="64">
        <v>60</v>
      </c>
      <c r="W27" s="65">
        <v>1</v>
      </c>
      <c r="X27" s="65">
        <f>W49</f>
        <v>200</v>
      </c>
      <c r="Y27" s="65">
        <f t="shared" si="4"/>
        <v>0.5</v>
      </c>
      <c r="Z27" s="56">
        <f t="shared" si="5"/>
        <v>1.67</v>
      </c>
      <c r="AA27" s="64"/>
      <c r="AB27" s="65"/>
      <c r="AC27" s="65"/>
      <c r="AD27" s="65"/>
      <c r="AE27" s="56"/>
      <c r="AF27" s="64"/>
      <c r="AG27" s="78"/>
      <c r="AH27" s="65"/>
      <c r="AI27" s="65"/>
      <c r="AJ27" s="59"/>
      <c r="AK27" s="64"/>
      <c r="AL27" s="78"/>
      <c r="AM27" s="65"/>
      <c r="AN27" s="65"/>
      <c r="AO27" s="79"/>
      <c r="AP27" s="64">
        <v>44</v>
      </c>
      <c r="AQ27" s="65">
        <v>1</v>
      </c>
      <c r="AR27" s="65">
        <v>200</v>
      </c>
      <c r="AS27" s="66">
        <f t="shared" si="21"/>
        <v>0.5</v>
      </c>
      <c r="AT27" s="67">
        <f>ROUND(AQ27/AP27*100,2)</f>
        <v>2.27</v>
      </c>
      <c r="AU27" s="64">
        <v>66</v>
      </c>
      <c r="AV27" s="65">
        <v>5</v>
      </c>
      <c r="AW27" s="65">
        <v>200</v>
      </c>
      <c r="AX27" s="66">
        <f t="shared" si="18"/>
        <v>2.5</v>
      </c>
      <c r="AY27" s="67">
        <f t="shared" si="19"/>
        <v>7.58</v>
      </c>
      <c r="AZ27" s="68">
        <v>96</v>
      </c>
      <c r="BA27" s="50">
        <v>6</v>
      </c>
      <c r="BB27" s="50">
        <v>160</v>
      </c>
      <c r="BC27" s="69">
        <f t="shared" si="6"/>
        <v>3.75</v>
      </c>
      <c r="BD27" s="70">
        <f t="shared" si="7"/>
        <v>6.25</v>
      </c>
      <c r="BE27" s="68">
        <v>119</v>
      </c>
      <c r="BF27" s="50">
        <v>1</v>
      </c>
      <c r="BG27" s="50">
        <v>140</v>
      </c>
      <c r="BH27" s="69">
        <f>ROUND(BF27*100/BG27,2)</f>
        <v>0.71</v>
      </c>
      <c r="BI27" s="70">
        <f>ROUND(BF27/BE27*100,2)</f>
        <v>0.84</v>
      </c>
      <c r="BJ27" s="68">
        <v>68</v>
      </c>
      <c r="BK27" s="50">
        <v>4</v>
      </c>
      <c r="BL27" s="50">
        <v>189</v>
      </c>
      <c r="BM27" s="69">
        <f t="shared" si="8"/>
        <v>2.12</v>
      </c>
      <c r="BN27" s="70">
        <f t="shared" si="9"/>
        <v>5.88</v>
      </c>
      <c r="BO27" s="68"/>
      <c r="BP27" s="50"/>
      <c r="BQ27" s="50">
        <v>201</v>
      </c>
      <c r="BR27" s="69"/>
      <c r="BS27" s="111"/>
    </row>
    <row r="28" spans="1:71" s="51" customFormat="1" ht="13.5" customHeight="1">
      <c r="A28" s="86">
        <v>24</v>
      </c>
      <c r="B28" s="106" t="s">
        <v>14</v>
      </c>
      <c r="C28" s="88"/>
      <c r="D28" s="89"/>
      <c r="E28" s="90"/>
      <c r="F28" s="91"/>
      <c r="G28" s="88">
        <v>14</v>
      </c>
      <c r="H28" s="89">
        <v>1</v>
      </c>
      <c r="I28" s="89">
        <f>H49</f>
        <v>180</v>
      </c>
      <c r="J28" s="89">
        <f t="shared" si="0"/>
        <v>0.56</v>
      </c>
      <c r="K28" s="90">
        <f t="shared" si="1"/>
        <v>7.14</v>
      </c>
      <c r="L28" s="88"/>
      <c r="M28" s="89"/>
      <c r="N28" s="89"/>
      <c r="O28" s="89"/>
      <c r="P28" s="90"/>
      <c r="Q28" s="88"/>
      <c r="R28" s="89"/>
      <c r="S28" s="89"/>
      <c r="T28" s="89"/>
      <c r="U28" s="90"/>
      <c r="V28" s="88">
        <v>16</v>
      </c>
      <c r="W28" s="89">
        <v>1</v>
      </c>
      <c r="X28" s="89">
        <f>W49</f>
        <v>200</v>
      </c>
      <c r="Y28" s="89">
        <f t="shared" si="4"/>
        <v>0.5</v>
      </c>
      <c r="Z28" s="92">
        <f t="shared" si="5"/>
        <v>6.25</v>
      </c>
      <c r="AA28" s="88"/>
      <c r="AB28" s="89"/>
      <c r="AC28" s="89"/>
      <c r="AD28" s="89"/>
      <c r="AE28" s="92"/>
      <c r="AF28" s="88"/>
      <c r="AG28" s="93"/>
      <c r="AH28" s="89"/>
      <c r="AI28" s="89"/>
      <c r="AJ28" s="94"/>
      <c r="AK28" s="88">
        <v>12</v>
      </c>
      <c r="AL28" s="93">
        <v>1</v>
      </c>
      <c r="AM28" s="89">
        <v>200</v>
      </c>
      <c r="AN28" s="89">
        <f>ROUND(AL28*100/AM28,2)</f>
        <v>0.5</v>
      </c>
      <c r="AO28" s="95">
        <f t="shared" si="22"/>
        <v>8.33</v>
      </c>
      <c r="AP28" s="88"/>
      <c r="AQ28" s="89"/>
      <c r="AR28" s="89"/>
      <c r="AS28" s="99"/>
      <c r="AT28" s="100"/>
      <c r="AU28" s="88"/>
      <c r="AV28" s="108"/>
      <c r="AW28" s="89"/>
      <c r="AX28" s="99"/>
      <c r="AY28" s="100"/>
      <c r="AZ28" s="109"/>
      <c r="BA28" s="103"/>
      <c r="BB28" s="103">
        <v>160</v>
      </c>
      <c r="BC28" s="104"/>
      <c r="BD28" s="105"/>
      <c r="BE28" s="109"/>
      <c r="BF28" s="103"/>
      <c r="BG28" s="103">
        <v>140</v>
      </c>
      <c r="BH28" s="104"/>
      <c r="BI28" s="105"/>
      <c r="BJ28" s="109"/>
      <c r="BK28" s="103"/>
      <c r="BL28" s="103">
        <v>189</v>
      </c>
      <c r="BM28" s="104"/>
      <c r="BN28" s="105"/>
      <c r="BO28" s="109"/>
      <c r="BP28" s="103"/>
      <c r="BQ28" s="103">
        <v>201</v>
      </c>
      <c r="BR28" s="104"/>
      <c r="BS28" s="112"/>
    </row>
    <row r="29" spans="1:71" s="51" customFormat="1" ht="13.5" customHeight="1">
      <c r="A29" s="52">
        <v>25</v>
      </c>
      <c r="B29" s="84" t="s">
        <v>15</v>
      </c>
      <c r="C29" s="64">
        <v>2</v>
      </c>
      <c r="D29" s="65">
        <f>C49</f>
        <v>119</v>
      </c>
      <c r="E29" s="76">
        <f>ROUND(C29*100/D29,2)</f>
        <v>1.68</v>
      </c>
      <c r="F29" s="77"/>
      <c r="G29" s="64"/>
      <c r="H29" s="65"/>
      <c r="I29" s="65"/>
      <c r="J29" s="65"/>
      <c r="K29" s="76"/>
      <c r="L29" s="64"/>
      <c r="M29" s="65"/>
      <c r="N29" s="65"/>
      <c r="O29" s="65"/>
      <c r="P29" s="76"/>
      <c r="Q29" s="64">
        <v>31</v>
      </c>
      <c r="R29" s="65">
        <v>1</v>
      </c>
      <c r="S29" s="65">
        <f>R49</f>
        <v>160</v>
      </c>
      <c r="T29" s="65">
        <f t="shared" si="14"/>
        <v>0.63</v>
      </c>
      <c r="U29" s="76">
        <f t="shared" si="15"/>
        <v>3.23</v>
      </c>
      <c r="V29" s="64"/>
      <c r="W29" s="65"/>
      <c r="X29" s="65"/>
      <c r="Y29" s="65"/>
      <c r="Z29" s="56"/>
      <c r="AA29" s="64"/>
      <c r="AB29" s="65"/>
      <c r="AC29" s="65"/>
      <c r="AD29" s="65"/>
      <c r="AE29" s="56"/>
      <c r="AF29" s="64"/>
      <c r="AG29" s="78"/>
      <c r="AH29" s="65"/>
      <c r="AI29" s="65"/>
      <c r="AJ29" s="59"/>
      <c r="AK29" s="64">
        <v>43</v>
      </c>
      <c r="AL29" s="78">
        <v>2</v>
      </c>
      <c r="AM29" s="65">
        <v>200</v>
      </c>
      <c r="AN29" s="65">
        <f>ROUND(AL29*100/AM29,2)</f>
        <v>1</v>
      </c>
      <c r="AO29" s="79">
        <f t="shared" si="22"/>
        <v>4.65</v>
      </c>
      <c r="AP29" s="64">
        <v>46</v>
      </c>
      <c r="AQ29" s="65">
        <v>2</v>
      </c>
      <c r="AR29" s="65">
        <v>200</v>
      </c>
      <c r="AS29" s="66">
        <f t="shared" si="21"/>
        <v>1</v>
      </c>
      <c r="AT29" s="67">
        <f>ROUND(AQ29/AP29*100,2)</f>
        <v>4.35</v>
      </c>
      <c r="AU29" s="64">
        <v>41</v>
      </c>
      <c r="AV29" s="65">
        <v>1</v>
      </c>
      <c r="AW29" s="65">
        <v>200</v>
      </c>
      <c r="AX29" s="66">
        <f t="shared" si="18"/>
        <v>0.5</v>
      </c>
      <c r="AY29" s="67">
        <f t="shared" si="19"/>
        <v>2.44</v>
      </c>
      <c r="AZ29" s="68"/>
      <c r="BA29" s="50"/>
      <c r="BB29" s="50">
        <v>160</v>
      </c>
      <c r="BC29" s="69"/>
      <c r="BD29" s="70"/>
      <c r="BE29" s="68"/>
      <c r="BF29" s="50"/>
      <c r="BG29" s="50">
        <v>140</v>
      </c>
      <c r="BH29" s="69"/>
      <c r="BI29" s="70"/>
      <c r="BJ29" s="68"/>
      <c r="BK29" s="50"/>
      <c r="BL29" s="50">
        <v>189</v>
      </c>
      <c r="BM29" s="69"/>
      <c r="BN29" s="70"/>
      <c r="BO29" s="68"/>
      <c r="BP29" s="50"/>
      <c r="BQ29" s="50">
        <v>201</v>
      </c>
      <c r="BR29" s="69"/>
      <c r="BS29" s="111"/>
    </row>
    <row r="30" spans="1:71" s="51" customFormat="1" ht="13.5" customHeight="1">
      <c r="A30" s="86">
        <v>26</v>
      </c>
      <c r="B30" s="106" t="s">
        <v>48</v>
      </c>
      <c r="C30" s="88"/>
      <c r="D30" s="89"/>
      <c r="E30" s="90"/>
      <c r="F30" s="91"/>
      <c r="G30" s="88"/>
      <c r="H30" s="89"/>
      <c r="I30" s="89"/>
      <c r="J30" s="89"/>
      <c r="K30" s="90"/>
      <c r="L30" s="88"/>
      <c r="M30" s="89"/>
      <c r="N30" s="89"/>
      <c r="O30" s="89"/>
      <c r="P30" s="90"/>
      <c r="Q30" s="88"/>
      <c r="R30" s="89"/>
      <c r="S30" s="89"/>
      <c r="T30" s="89"/>
      <c r="U30" s="90"/>
      <c r="V30" s="88"/>
      <c r="W30" s="89"/>
      <c r="X30" s="89"/>
      <c r="Y30" s="89"/>
      <c r="Z30" s="92"/>
      <c r="AA30" s="88"/>
      <c r="AB30" s="89"/>
      <c r="AC30" s="89"/>
      <c r="AD30" s="89"/>
      <c r="AE30" s="92"/>
      <c r="AF30" s="88"/>
      <c r="AG30" s="93"/>
      <c r="AH30" s="89"/>
      <c r="AI30" s="89"/>
      <c r="AJ30" s="94"/>
      <c r="AK30" s="88"/>
      <c r="AL30" s="93"/>
      <c r="AM30" s="89"/>
      <c r="AN30" s="89"/>
      <c r="AO30" s="95"/>
      <c r="AP30" s="88"/>
      <c r="AQ30" s="89"/>
      <c r="AR30" s="89"/>
      <c r="AS30" s="99"/>
      <c r="AT30" s="100"/>
      <c r="AU30" s="88"/>
      <c r="AV30" s="108"/>
      <c r="AW30" s="89"/>
      <c r="AX30" s="99"/>
      <c r="AY30" s="100"/>
      <c r="AZ30" s="109"/>
      <c r="BA30" s="103"/>
      <c r="BB30" s="103"/>
      <c r="BC30" s="104"/>
      <c r="BD30" s="105"/>
      <c r="BE30" s="109">
        <v>4</v>
      </c>
      <c r="BF30" s="103">
        <v>1</v>
      </c>
      <c r="BG30" s="103">
        <v>140</v>
      </c>
      <c r="BH30" s="104">
        <f>ROUND(BF30*100/BG30,2)</f>
        <v>0.71</v>
      </c>
      <c r="BI30" s="105">
        <f>ROUND(BF30/BE30*100,2)</f>
        <v>25</v>
      </c>
      <c r="BJ30" s="109">
        <v>14</v>
      </c>
      <c r="BK30" s="103">
        <v>1</v>
      </c>
      <c r="BL30" s="103">
        <v>189</v>
      </c>
      <c r="BM30" s="104">
        <f t="shared" si="8"/>
        <v>0.53</v>
      </c>
      <c r="BN30" s="105">
        <f t="shared" si="9"/>
        <v>7.14</v>
      </c>
      <c r="BO30" s="109"/>
      <c r="BP30" s="103"/>
      <c r="BQ30" s="103">
        <v>201</v>
      </c>
      <c r="BR30" s="104"/>
      <c r="BS30" s="112"/>
    </row>
    <row r="31" spans="1:71" s="51" customFormat="1" ht="13.5" customHeight="1">
      <c r="A31" s="52">
        <v>27</v>
      </c>
      <c r="B31" s="84" t="s">
        <v>16</v>
      </c>
      <c r="C31" s="64"/>
      <c r="D31" s="65"/>
      <c r="E31" s="76"/>
      <c r="F31" s="77"/>
      <c r="G31" s="64"/>
      <c r="H31" s="65"/>
      <c r="I31" s="65"/>
      <c r="J31" s="65"/>
      <c r="K31" s="76"/>
      <c r="L31" s="64"/>
      <c r="M31" s="65"/>
      <c r="N31" s="65"/>
      <c r="O31" s="65"/>
      <c r="P31" s="76"/>
      <c r="Q31" s="64"/>
      <c r="R31" s="65"/>
      <c r="S31" s="65"/>
      <c r="T31" s="65"/>
      <c r="U31" s="76"/>
      <c r="V31" s="64">
        <v>35</v>
      </c>
      <c r="W31" s="65">
        <v>3</v>
      </c>
      <c r="X31" s="65">
        <f>W49</f>
        <v>200</v>
      </c>
      <c r="Y31" s="65">
        <f t="shared" si="4"/>
        <v>1.5</v>
      </c>
      <c r="Z31" s="56">
        <f t="shared" si="5"/>
        <v>8.57</v>
      </c>
      <c r="AA31" s="64"/>
      <c r="AB31" s="65"/>
      <c r="AC31" s="65"/>
      <c r="AD31" s="65"/>
      <c r="AE31" s="56"/>
      <c r="AF31" s="64"/>
      <c r="AG31" s="78"/>
      <c r="AH31" s="65"/>
      <c r="AI31" s="65"/>
      <c r="AJ31" s="59"/>
      <c r="AK31" s="64"/>
      <c r="AL31" s="78"/>
      <c r="AM31" s="65"/>
      <c r="AN31" s="65"/>
      <c r="AO31" s="79"/>
      <c r="AP31" s="64">
        <v>42</v>
      </c>
      <c r="AQ31" s="65">
        <v>1</v>
      </c>
      <c r="AR31" s="65">
        <v>200</v>
      </c>
      <c r="AS31" s="66">
        <f t="shared" si="21"/>
        <v>0.5</v>
      </c>
      <c r="AT31" s="67">
        <f>ROUND(AQ31/AP31*100,2)</f>
        <v>2.38</v>
      </c>
      <c r="AU31" s="64"/>
      <c r="AV31" s="65"/>
      <c r="AW31" s="65"/>
      <c r="AX31" s="66"/>
      <c r="AY31" s="67"/>
      <c r="AZ31" s="68"/>
      <c r="BA31" s="50"/>
      <c r="BB31" s="50">
        <v>160</v>
      </c>
      <c r="BC31" s="69"/>
      <c r="BD31" s="70"/>
      <c r="BE31" s="68"/>
      <c r="BF31" s="50"/>
      <c r="BG31" s="50">
        <v>140</v>
      </c>
      <c r="BH31" s="69"/>
      <c r="BI31" s="70"/>
      <c r="BJ31" s="68"/>
      <c r="BK31" s="50"/>
      <c r="BL31" s="50">
        <v>189</v>
      </c>
      <c r="BM31" s="69"/>
      <c r="BN31" s="70"/>
      <c r="BO31" s="68"/>
      <c r="BP31" s="50"/>
      <c r="BQ31" s="50">
        <v>201</v>
      </c>
      <c r="BR31" s="69"/>
      <c r="BS31" s="111"/>
    </row>
    <row r="32" spans="1:71" s="51" customFormat="1" ht="13.5" customHeight="1">
      <c r="A32" s="86">
        <v>28</v>
      </c>
      <c r="B32" s="106" t="s">
        <v>17</v>
      </c>
      <c r="C32" s="88">
        <v>3</v>
      </c>
      <c r="D32" s="89">
        <f>C49</f>
        <v>119</v>
      </c>
      <c r="E32" s="90">
        <f>ROUND(C32*100/D32,2)</f>
        <v>2.52</v>
      </c>
      <c r="F32" s="91"/>
      <c r="G32" s="88">
        <v>79</v>
      </c>
      <c r="H32" s="89">
        <v>6</v>
      </c>
      <c r="I32" s="89">
        <f>H49</f>
        <v>180</v>
      </c>
      <c r="J32" s="89">
        <f t="shared" si="0"/>
        <v>3.33</v>
      </c>
      <c r="K32" s="90">
        <f t="shared" si="1"/>
        <v>7.59</v>
      </c>
      <c r="L32" s="88">
        <v>80</v>
      </c>
      <c r="M32" s="89">
        <v>6</v>
      </c>
      <c r="N32" s="89">
        <f>M49</f>
        <v>174</v>
      </c>
      <c r="O32" s="89">
        <f t="shared" si="2"/>
        <v>3.45</v>
      </c>
      <c r="P32" s="90">
        <f t="shared" si="3"/>
        <v>7.5</v>
      </c>
      <c r="Q32" s="88">
        <v>88</v>
      </c>
      <c r="R32" s="89">
        <v>5</v>
      </c>
      <c r="S32" s="89">
        <f>R49</f>
        <v>160</v>
      </c>
      <c r="T32" s="89">
        <f t="shared" si="14"/>
        <v>3.13</v>
      </c>
      <c r="U32" s="90">
        <f t="shared" si="15"/>
        <v>5.68</v>
      </c>
      <c r="V32" s="88">
        <v>98</v>
      </c>
      <c r="W32" s="89">
        <v>7</v>
      </c>
      <c r="X32" s="89">
        <f>W49</f>
        <v>200</v>
      </c>
      <c r="Y32" s="89">
        <f t="shared" si="4"/>
        <v>3.5</v>
      </c>
      <c r="Z32" s="92">
        <f t="shared" si="5"/>
        <v>7.14</v>
      </c>
      <c r="AA32" s="88">
        <v>96</v>
      </c>
      <c r="AB32" s="89">
        <v>2</v>
      </c>
      <c r="AC32" s="89">
        <f>AB49</f>
        <v>68</v>
      </c>
      <c r="AD32" s="89">
        <f>ROUND(AB32*100/AC32,2)</f>
        <v>2.94</v>
      </c>
      <c r="AE32" s="92">
        <f>ROUND(AB32/AA32*100,2)</f>
        <v>2.08</v>
      </c>
      <c r="AF32" s="88"/>
      <c r="AG32" s="93"/>
      <c r="AH32" s="89"/>
      <c r="AI32" s="89"/>
      <c r="AJ32" s="94"/>
      <c r="AK32" s="88">
        <v>108</v>
      </c>
      <c r="AL32" s="93">
        <v>1</v>
      </c>
      <c r="AM32" s="89">
        <v>200</v>
      </c>
      <c r="AN32" s="89">
        <f aca="true" t="shared" si="23" ref="AN32:AN39">ROUND(AL32*100/AM32,2)</f>
        <v>0.5</v>
      </c>
      <c r="AO32" s="95">
        <f t="shared" si="22"/>
        <v>0.93</v>
      </c>
      <c r="AP32" s="88">
        <v>95</v>
      </c>
      <c r="AQ32" s="89">
        <v>2</v>
      </c>
      <c r="AR32" s="89">
        <v>200</v>
      </c>
      <c r="AS32" s="99">
        <f t="shared" si="21"/>
        <v>1</v>
      </c>
      <c r="AT32" s="100">
        <f>ROUND(AQ32/AP32*100,2)</f>
        <v>2.11</v>
      </c>
      <c r="AU32" s="88">
        <v>88</v>
      </c>
      <c r="AV32" s="108">
        <v>3</v>
      </c>
      <c r="AW32" s="89">
        <v>200</v>
      </c>
      <c r="AX32" s="99">
        <f t="shared" si="18"/>
        <v>1.5</v>
      </c>
      <c r="AY32" s="100">
        <f t="shared" si="19"/>
        <v>3.41</v>
      </c>
      <c r="AZ32" s="109">
        <v>94</v>
      </c>
      <c r="BA32" s="103">
        <v>2</v>
      </c>
      <c r="BB32" s="103">
        <v>160</v>
      </c>
      <c r="BC32" s="104">
        <f t="shared" si="6"/>
        <v>1.25</v>
      </c>
      <c r="BD32" s="105">
        <f t="shared" si="7"/>
        <v>2.13</v>
      </c>
      <c r="BE32" s="109"/>
      <c r="BF32" s="103"/>
      <c r="BG32" s="103">
        <v>140</v>
      </c>
      <c r="BH32" s="104"/>
      <c r="BI32" s="105"/>
      <c r="BJ32" s="109">
        <v>72</v>
      </c>
      <c r="BK32" s="103">
        <v>2</v>
      </c>
      <c r="BL32" s="103">
        <v>189</v>
      </c>
      <c r="BM32" s="104">
        <f t="shared" si="8"/>
        <v>1.06</v>
      </c>
      <c r="BN32" s="105">
        <f t="shared" si="9"/>
        <v>2.78</v>
      </c>
      <c r="BO32" s="109">
        <v>68</v>
      </c>
      <c r="BP32" s="103">
        <v>3</v>
      </c>
      <c r="BQ32" s="103">
        <v>201</v>
      </c>
      <c r="BR32" s="104">
        <f t="shared" si="10"/>
        <v>1.49</v>
      </c>
      <c r="BS32" s="112">
        <f t="shared" si="11"/>
        <v>4.41</v>
      </c>
    </row>
    <row r="33" spans="1:71" s="51" customFormat="1" ht="13.5" customHeight="1">
      <c r="A33" s="52">
        <v>29</v>
      </c>
      <c r="B33" s="84" t="s">
        <v>18</v>
      </c>
      <c r="C33" s="64"/>
      <c r="D33" s="65"/>
      <c r="E33" s="76"/>
      <c r="F33" s="77"/>
      <c r="G33" s="64"/>
      <c r="H33" s="65"/>
      <c r="I33" s="65"/>
      <c r="J33" s="65"/>
      <c r="K33" s="76"/>
      <c r="L33" s="64">
        <v>48</v>
      </c>
      <c r="M33" s="65">
        <v>7</v>
      </c>
      <c r="N33" s="65">
        <f>M49</f>
        <v>174</v>
      </c>
      <c r="O33" s="65">
        <f t="shared" si="2"/>
        <v>4.02</v>
      </c>
      <c r="P33" s="76">
        <f t="shared" si="3"/>
        <v>14.58</v>
      </c>
      <c r="Q33" s="64"/>
      <c r="R33" s="65"/>
      <c r="S33" s="65"/>
      <c r="T33" s="65"/>
      <c r="U33" s="76"/>
      <c r="V33" s="64">
        <v>43</v>
      </c>
      <c r="W33" s="65">
        <v>2</v>
      </c>
      <c r="X33" s="65">
        <f>W49</f>
        <v>200</v>
      </c>
      <c r="Y33" s="65">
        <f t="shared" si="4"/>
        <v>1</v>
      </c>
      <c r="Z33" s="56">
        <f t="shared" si="5"/>
        <v>4.65</v>
      </c>
      <c r="AA33" s="64"/>
      <c r="AB33" s="65"/>
      <c r="AC33" s="65"/>
      <c r="AD33" s="65"/>
      <c r="AE33" s="56"/>
      <c r="AF33" s="64"/>
      <c r="AG33" s="78"/>
      <c r="AH33" s="65"/>
      <c r="AI33" s="65"/>
      <c r="AJ33" s="59"/>
      <c r="AK33" s="64">
        <v>39</v>
      </c>
      <c r="AL33" s="78">
        <v>3</v>
      </c>
      <c r="AM33" s="65">
        <v>200</v>
      </c>
      <c r="AN33" s="65">
        <f t="shared" si="23"/>
        <v>1.5</v>
      </c>
      <c r="AO33" s="79">
        <f t="shared" si="22"/>
        <v>7.69</v>
      </c>
      <c r="AP33" s="64"/>
      <c r="AQ33" s="65"/>
      <c r="AR33" s="65"/>
      <c r="AS33" s="66"/>
      <c r="AT33" s="67"/>
      <c r="AU33" s="64">
        <v>33</v>
      </c>
      <c r="AV33" s="65">
        <v>2</v>
      </c>
      <c r="AW33" s="65">
        <v>200</v>
      </c>
      <c r="AX33" s="66">
        <f t="shared" si="18"/>
        <v>1</v>
      </c>
      <c r="AY33" s="67">
        <f t="shared" si="19"/>
        <v>6.06</v>
      </c>
      <c r="AZ33" s="68"/>
      <c r="BA33" s="50"/>
      <c r="BB33" s="50">
        <v>160</v>
      </c>
      <c r="BC33" s="69"/>
      <c r="BD33" s="70"/>
      <c r="BE33" s="68"/>
      <c r="BF33" s="50"/>
      <c r="BG33" s="50">
        <v>140</v>
      </c>
      <c r="BH33" s="69"/>
      <c r="BI33" s="70"/>
      <c r="BJ33" s="68"/>
      <c r="BK33" s="50"/>
      <c r="BL33" s="50">
        <v>189</v>
      </c>
      <c r="BM33" s="69"/>
      <c r="BN33" s="70"/>
      <c r="BO33" s="68">
        <v>28</v>
      </c>
      <c r="BP33" s="50">
        <v>2</v>
      </c>
      <c r="BQ33" s="50">
        <v>201</v>
      </c>
      <c r="BR33" s="69">
        <f t="shared" si="10"/>
        <v>1</v>
      </c>
      <c r="BS33" s="111">
        <f t="shared" si="11"/>
        <v>7.14</v>
      </c>
    </row>
    <row r="34" spans="1:71" s="51" customFormat="1" ht="13.5" customHeight="1">
      <c r="A34" s="86">
        <v>30</v>
      </c>
      <c r="B34" s="106" t="s">
        <v>44</v>
      </c>
      <c r="C34" s="88">
        <v>2</v>
      </c>
      <c r="D34" s="89">
        <f>C49</f>
        <v>119</v>
      </c>
      <c r="E34" s="90">
        <f>ROUND(C34*100/D34,2)</f>
        <v>1.68</v>
      </c>
      <c r="F34" s="91"/>
      <c r="G34" s="88">
        <v>101</v>
      </c>
      <c r="H34" s="89">
        <v>4</v>
      </c>
      <c r="I34" s="89">
        <f>H49</f>
        <v>180</v>
      </c>
      <c r="J34" s="89">
        <f>ROUND(H34*100/I34,2)</f>
        <v>2.22</v>
      </c>
      <c r="K34" s="90">
        <f>ROUND(H34/G34*100,2)</f>
        <v>3.96</v>
      </c>
      <c r="L34" s="88">
        <v>56</v>
      </c>
      <c r="M34" s="89">
        <v>3</v>
      </c>
      <c r="N34" s="89">
        <f>M49</f>
        <v>174</v>
      </c>
      <c r="O34" s="89">
        <f>ROUND(M34*100/N34,2)</f>
        <v>1.72</v>
      </c>
      <c r="P34" s="90">
        <f>ROUND(M34/L34*100,2)</f>
        <v>5.36</v>
      </c>
      <c r="Q34" s="88">
        <v>72</v>
      </c>
      <c r="R34" s="89">
        <v>5</v>
      </c>
      <c r="S34" s="89">
        <f>R49</f>
        <v>160</v>
      </c>
      <c r="T34" s="89">
        <f>ROUND(R34*100/S34,2)</f>
        <v>3.13</v>
      </c>
      <c r="U34" s="90">
        <f>ROUND(R34/Q34*100,2)</f>
        <v>6.94</v>
      </c>
      <c r="V34" s="88">
        <v>90</v>
      </c>
      <c r="W34" s="89">
        <v>1</v>
      </c>
      <c r="X34" s="89">
        <f>W49</f>
        <v>200</v>
      </c>
      <c r="Y34" s="89">
        <f>ROUND(W34*100/X34,2)</f>
        <v>0.5</v>
      </c>
      <c r="Z34" s="92">
        <f>ROUND(W34/V34*100,2)</f>
        <v>1.11</v>
      </c>
      <c r="AA34" s="88">
        <v>117</v>
      </c>
      <c r="AB34" s="89">
        <v>2</v>
      </c>
      <c r="AC34" s="89">
        <f>AB49</f>
        <v>68</v>
      </c>
      <c r="AD34" s="89">
        <f>ROUND(AB34*100/AC34,2)</f>
        <v>2.94</v>
      </c>
      <c r="AE34" s="92">
        <f>ROUND(AB34/AA34*100,2)</f>
        <v>1.71</v>
      </c>
      <c r="AF34" s="88">
        <v>56</v>
      </c>
      <c r="AG34" s="93">
        <v>1</v>
      </c>
      <c r="AH34" s="89">
        <f>AG49</f>
        <v>100</v>
      </c>
      <c r="AI34" s="89">
        <f>ROUND(AG34*100/AH34,2)</f>
        <v>1</v>
      </c>
      <c r="AJ34" s="94">
        <f>ROUND(AG34/AF34*100,2)</f>
        <v>1.79</v>
      </c>
      <c r="AK34" s="88">
        <v>114</v>
      </c>
      <c r="AL34" s="93">
        <v>3</v>
      </c>
      <c r="AM34" s="89">
        <v>200</v>
      </c>
      <c r="AN34" s="89">
        <f>ROUND(AL34*100/AM34,2)</f>
        <v>1.5</v>
      </c>
      <c r="AO34" s="95">
        <f aca="true" t="shared" si="24" ref="AO34:AO39">ROUND(AL34/AK34*100,2)</f>
        <v>2.63</v>
      </c>
      <c r="AP34" s="88">
        <v>148</v>
      </c>
      <c r="AQ34" s="89">
        <v>2</v>
      </c>
      <c r="AR34" s="89">
        <v>200</v>
      </c>
      <c r="AS34" s="99">
        <f>ROUND(AQ34*100/AR34,2)</f>
        <v>1</v>
      </c>
      <c r="AT34" s="100">
        <f>ROUND(AQ34/AP34*100,2)</f>
        <v>1.35</v>
      </c>
      <c r="AU34" s="88">
        <v>179</v>
      </c>
      <c r="AV34" s="108">
        <v>3</v>
      </c>
      <c r="AW34" s="89">
        <v>200</v>
      </c>
      <c r="AX34" s="99">
        <f t="shared" si="18"/>
        <v>1.5</v>
      </c>
      <c r="AY34" s="100">
        <f t="shared" si="19"/>
        <v>1.68</v>
      </c>
      <c r="AZ34" s="109">
        <v>234</v>
      </c>
      <c r="BA34" s="103">
        <v>6</v>
      </c>
      <c r="BB34" s="103">
        <v>160</v>
      </c>
      <c r="BC34" s="104">
        <f t="shared" si="6"/>
        <v>3.75</v>
      </c>
      <c r="BD34" s="105">
        <f t="shared" si="7"/>
        <v>2.56</v>
      </c>
      <c r="BE34" s="109">
        <v>215</v>
      </c>
      <c r="BF34" s="103">
        <v>8</v>
      </c>
      <c r="BG34" s="103">
        <v>140</v>
      </c>
      <c r="BH34" s="104">
        <f>ROUND(BF34*100/BG34,2)</f>
        <v>5.71</v>
      </c>
      <c r="BI34" s="105">
        <f>ROUND(BF34/BE34*100,2)</f>
        <v>3.72</v>
      </c>
      <c r="BJ34" s="109">
        <v>178</v>
      </c>
      <c r="BK34" s="103">
        <v>7</v>
      </c>
      <c r="BL34" s="103">
        <v>189</v>
      </c>
      <c r="BM34" s="104">
        <f t="shared" si="8"/>
        <v>3.7</v>
      </c>
      <c r="BN34" s="105">
        <f t="shared" si="9"/>
        <v>3.93</v>
      </c>
      <c r="BO34" s="109">
        <v>200</v>
      </c>
      <c r="BP34" s="103">
        <v>13</v>
      </c>
      <c r="BQ34" s="103">
        <v>201</v>
      </c>
      <c r="BR34" s="104">
        <f t="shared" si="10"/>
        <v>6.47</v>
      </c>
      <c r="BS34" s="112">
        <f t="shared" si="11"/>
        <v>6.5</v>
      </c>
    </row>
    <row r="35" spans="1:71" s="51" customFormat="1" ht="13.5" customHeight="1">
      <c r="A35" s="52">
        <v>31</v>
      </c>
      <c r="B35" s="84" t="s">
        <v>19</v>
      </c>
      <c r="C35" s="64">
        <v>1</v>
      </c>
      <c r="D35" s="65">
        <f>C49</f>
        <v>119</v>
      </c>
      <c r="E35" s="76">
        <f>ROUND(C35*100/D35,2)</f>
        <v>0.84</v>
      </c>
      <c r="F35" s="77"/>
      <c r="G35" s="64">
        <v>41</v>
      </c>
      <c r="H35" s="65">
        <v>2</v>
      </c>
      <c r="I35" s="65">
        <f>H49</f>
        <v>180</v>
      </c>
      <c r="J35" s="65">
        <f t="shared" si="0"/>
        <v>1.11</v>
      </c>
      <c r="K35" s="76">
        <f t="shared" si="1"/>
        <v>4.88</v>
      </c>
      <c r="L35" s="64">
        <v>43</v>
      </c>
      <c r="M35" s="65">
        <v>3</v>
      </c>
      <c r="N35" s="65">
        <f>M49</f>
        <v>174</v>
      </c>
      <c r="O35" s="65">
        <f t="shared" si="2"/>
        <v>1.72</v>
      </c>
      <c r="P35" s="76">
        <f t="shared" si="3"/>
        <v>6.98</v>
      </c>
      <c r="Q35" s="64">
        <v>58</v>
      </c>
      <c r="R35" s="65">
        <v>3</v>
      </c>
      <c r="S35" s="65">
        <f>R49</f>
        <v>160</v>
      </c>
      <c r="T35" s="65">
        <f t="shared" si="14"/>
        <v>1.88</v>
      </c>
      <c r="U35" s="76">
        <f t="shared" si="15"/>
        <v>5.17</v>
      </c>
      <c r="V35" s="64">
        <v>61</v>
      </c>
      <c r="W35" s="65">
        <v>8</v>
      </c>
      <c r="X35" s="65">
        <f>W49</f>
        <v>200</v>
      </c>
      <c r="Y35" s="65">
        <f t="shared" si="4"/>
        <v>4</v>
      </c>
      <c r="Z35" s="56">
        <f t="shared" si="5"/>
        <v>13.11</v>
      </c>
      <c r="AA35" s="64">
        <v>72</v>
      </c>
      <c r="AB35" s="65">
        <v>2</v>
      </c>
      <c r="AC35" s="65">
        <f>AB49</f>
        <v>68</v>
      </c>
      <c r="AD35" s="65">
        <f>ROUND(AB35*100/AC35,2)</f>
        <v>2.94</v>
      </c>
      <c r="AE35" s="56">
        <f>ROUND(AB35/AA35*100,2)</f>
        <v>2.78</v>
      </c>
      <c r="AF35" s="64">
        <v>44</v>
      </c>
      <c r="AG35" s="78">
        <v>4</v>
      </c>
      <c r="AH35" s="65">
        <f>AG49</f>
        <v>100</v>
      </c>
      <c r="AI35" s="65">
        <f>ROUND(AG35*100/AH35,2)</f>
        <v>4</v>
      </c>
      <c r="AJ35" s="59">
        <f>ROUND(AG35/AF35*100,2)</f>
        <v>9.09</v>
      </c>
      <c r="AK35" s="64">
        <v>72</v>
      </c>
      <c r="AL35" s="78">
        <v>3</v>
      </c>
      <c r="AM35" s="65">
        <v>200</v>
      </c>
      <c r="AN35" s="65">
        <f t="shared" si="23"/>
        <v>1.5</v>
      </c>
      <c r="AO35" s="79">
        <f t="shared" si="24"/>
        <v>4.17</v>
      </c>
      <c r="AP35" s="64">
        <v>83</v>
      </c>
      <c r="AQ35" s="65">
        <v>2</v>
      </c>
      <c r="AR35" s="65">
        <v>200</v>
      </c>
      <c r="AS35" s="66">
        <f t="shared" si="21"/>
        <v>1</v>
      </c>
      <c r="AT35" s="67">
        <f>ROUND(AQ35/AP35*100,2)</f>
        <v>2.41</v>
      </c>
      <c r="AU35" s="64">
        <v>90</v>
      </c>
      <c r="AV35" s="65">
        <v>3</v>
      </c>
      <c r="AW35" s="65">
        <v>200</v>
      </c>
      <c r="AX35" s="66">
        <f t="shared" si="18"/>
        <v>1.5</v>
      </c>
      <c r="AY35" s="67">
        <f t="shared" si="19"/>
        <v>3.33</v>
      </c>
      <c r="AZ35" s="68">
        <v>94</v>
      </c>
      <c r="BA35" s="50">
        <v>4</v>
      </c>
      <c r="BB35" s="50">
        <v>160</v>
      </c>
      <c r="BC35" s="69">
        <f t="shared" si="6"/>
        <v>2.5</v>
      </c>
      <c r="BD35" s="70">
        <f t="shared" si="7"/>
        <v>4.26</v>
      </c>
      <c r="BE35" s="68">
        <v>98</v>
      </c>
      <c r="BF35" s="50">
        <v>3</v>
      </c>
      <c r="BG35" s="50">
        <v>140</v>
      </c>
      <c r="BH35" s="69">
        <f>ROUND(BF35*100/BG35,2)</f>
        <v>2.14</v>
      </c>
      <c r="BI35" s="70">
        <f>ROUND(BF35/BE35*100,2)</f>
        <v>3.06</v>
      </c>
      <c r="BJ35" s="68">
        <v>59</v>
      </c>
      <c r="BK35" s="50">
        <v>1</v>
      </c>
      <c r="BL35" s="50">
        <v>189</v>
      </c>
      <c r="BM35" s="69">
        <f t="shared" si="8"/>
        <v>0.53</v>
      </c>
      <c r="BN35" s="70">
        <f t="shared" si="9"/>
        <v>1.69</v>
      </c>
      <c r="BO35" s="68">
        <v>59</v>
      </c>
      <c r="BP35" s="50">
        <v>4</v>
      </c>
      <c r="BQ35" s="50">
        <v>201</v>
      </c>
      <c r="BR35" s="69">
        <f t="shared" si="10"/>
        <v>1.99</v>
      </c>
      <c r="BS35" s="111">
        <f t="shared" si="11"/>
        <v>6.78</v>
      </c>
    </row>
    <row r="36" spans="1:71" s="51" customFormat="1" ht="13.5" customHeight="1">
      <c r="A36" s="86">
        <v>32</v>
      </c>
      <c r="B36" s="106" t="s">
        <v>20</v>
      </c>
      <c r="C36" s="88">
        <v>1</v>
      </c>
      <c r="D36" s="89">
        <f>C49</f>
        <v>119</v>
      </c>
      <c r="E36" s="90">
        <f>ROUND(C36*100/D36,2)</f>
        <v>0.84</v>
      </c>
      <c r="F36" s="91"/>
      <c r="G36" s="88">
        <v>76</v>
      </c>
      <c r="H36" s="89">
        <v>2</v>
      </c>
      <c r="I36" s="89">
        <f>H49</f>
        <v>180</v>
      </c>
      <c r="J36" s="89">
        <f t="shared" si="0"/>
        <v>1.11</v>
      </c>
      <c r="K36" s="90">
        <f t="shared" si="1"/>
        <v>2.63</v>
      </c>
      <c r="L36" s="88">
        <v>77</v>
      </c>
      <c r="M36" s="89">
        <v>3</v>
      </c>
      <c r="N36" s="89">
        <f>M49</f>
        <v>174</v>
      </c>
      <c r="O36" s="89">
        <f t="shared" si="2"/>
        <v>1.72</v>
      </c>
      <c r="P36" s="90">
        <f t="shared" si="3"/>
        <v>3.9</v>
      </c>
      <c r="Q36" s="88">
        <v>63</v>
      </c>
      <c r="R36" s="89">
        <v>4</v>
      </c>
      <c r="S36" s="89">
        <f>R49</f>
        <v>160</v>
      </c>
      <c r="T36" s="89">
        <f t="shared" si="14"/>
        <v>2.5</v>
      </c>
      <c r="U36" s="90">
        <f t="shared" si="15"/>
        <v>6.35</v>
      </c>
      <c r="V36" s="88">
        <v>71</v>
      </c>
      <c r="W36" s="89">
        <v>4</v>
      </c>
      <c r="X36" s="89">
        <f>W49</f>
        <v>200</v>
      </c>
      <c r="Y36" s="89">
        <f t="shared" si="4"/>
        <v>2</v>
      </c>
      <c r="Z36" s="92">
        <f t="shared" si="5"/>
        <v>5.63</v>
      </c>
      <c r="AA36" s="88"/>
      <c r="AB36" s="89"/>
      <c r="AC36" s="89"/>
      <c r="AD36" s="89"/>
      <c r="AE36" s="92"/>
      <c r="AF36" s="88">
        <v>45</v>
      </c>
      <c r="AG36" s="93">
        <v>2</v>
      </c>
      <c r="AH36" s="89">
        <f>AG49</f>
        <v>100</v>
      </c>
      <c r="AI36" s="89">
        <f>ROUND(AG36*100/AH36,2)</f>
        <v>2</v>
      </c>
      <c r="AJ36" s="94">
        <f>ROUND(AG36/AF36*100,2)</f>
        <v>4.44</v>
      </c>
      <c r="AK36" s="88">
        <v>70</v>
      </c>
      <c r="AL36" s="93">
        <v>4</v>
      </c>
      <c r="AM36" s="89">
        <v>200</v>
      </c>
      <c r="AN36" s="89">
        <f t="shared" si="23"/>
        <v>2</v>
      </c>
      <c r="AO36" s="95">
        <f t="shared" si="24"/>
        <v>5.71</v>
      </c>
      <c r="AP36" s="88">
        <v>112</v>
      </c>
      <c r="AQ36" s="89">
        <v>3</v>
      </c>
      <c r="AR36" s="89">
        <v>200</v>
      </c>
      <c r="AS36" s="99">
        <f t="shared" si="21"/>
        <v>1.5</v>
      </c>
      <c r="AT36" s="100">
        <f>ROUND(AQ36/AP36*100,2)</f>
        <v>2.68</v>
      </c>
      <c r="AU36" s="88">
        <v>112</v>
      </c>
      <c r="AV36" s="108">
        <v>2</v>
      </c>
      <c r="AW36" s="89">
        <v>200</v>
      </c>
      <c r="AX36" s="99">
        <f t="shared" si="18"/>
        <v>1</v>
      </c>
      <c r="AY36" s="100">
        <f t="shared" si="19"/>
        <v>1.79</v>
      </c>
      <c r="AZ36" s="109">
        <v>109</v>
      </c>
      <c r="BA36" s="103">
        <v>1</v>
      </c>
      <c r="BB36" s="103">
        <v>160</v>
      </c>
      <c r="BC36" s="104">
        <f t="shared" si="6"/>
        <v>0.63</v>
      </c>
      <c r="BD36" s="105">
        <f t="shared" si="7"/>
        <v>0.92</v>
      </c>
      <c r="BE36" s="109">
        <v>80</v>
      </c>
      <c r="BF36" s="103">
        <v>1</v>
      </c>
      <c r="BG36" s="103">
        <v>140</v>
      </c>
      <c r="BH36" s="104">
        <f>ROUND(BF36*100/BG36,2)</f>
        <v>0.71</v>
      </c>
      <c r="BI36" s="105">
        <f>ROUND(BF36/BE36*100,2)</f>
        <v>1.25</v>
      </c>
      <c r="BJ36" s="109">
        <v>51</v>
      </c>
      <c r="BK36" s="103">
        <v>1</v>
      </c>
      <c r="BL36" s="103">
        <v>189</v>
      </c>
      <c r="BM36" s="104">
        <f t="shared" si="8"/>
        <v>0.53</v>
      </c>
      <c r="BN36" s="105">
        <f t="shared" si="9"/>
        <v>1.96</v>
      </c>
      <c r="BO36" s="109">
        <v>48</v>
      </c>
      <c r="BP36" s="103">
        <v>2</v>
      </c>
      <c r="BQ36" s="103">
        <v>201</v>
      </c>
      <c r="BR36" s="104">
        <f t="shared" si="10"/>
        <v>1</v>
      </c>
      <c r="BS36" s="112">
        <f t="shared" si="11"/>
        <v>4.17</v>
      </c>
    </row>
    <row r="37" spans="1:71" s="51" customFormat="1" ht="13.5" customHeight="1">
      <c r="A37" s="52">
        <v>33</v>
      </c>
      <c r="B37" s="84" t="s">
        <v>21</v>
      </c>
      <c r="C37" s="64">
        <v>1</v>
      </c>
      <c r="D37" s="65">
        <f>C49</f>
        <v>119</v>
      </c>
      <c r="E37" s="76">
        <f>ROUND(C37*100/D37,2)</f>
        <v>0.84</v>
      </c>
      <c r="F37" s="77"/>
      <c r="G37" s="64">
        <v>80</v>
      </c>
      <c r="H37" s="65">
        <v>2</v>
      </c>
      <c r="I37" s="65">
        <f>H49</f>
        <v>180</v>
      </c>
      <c r="J37" s="65">
        <f t="shared" si="0"/>
        <v>1.11</v>
      </c>
      <c r="K37" s="76">
        <f t="shared" si="1"/>
        <v>2.5</v>
      </c>
      <c r="L37" s="64">
        <v>86</v>
      </c>
      <c r="M37" s="65">
        <v>4</v>
      </c>
      <c r="N37" s="65">
        <f>M49</f>
        <v>174</v>
      </c>
      <c r="O37" s="65">
        <f t="shared" si="2"/>
        <v>2.3</v>
      </c>
      <c r="P37" s="76">
        <f t="shared" si="3"/>
        <v>4.65</v>
      </c>
      <c r="Q37" s="64">
        <v>79</v>
      </c>
      <c r="R37" s="65">
        <v>4</v>
      </c>
      <c r="S37" s="65">
        <f>R49</f>
        <v>160</v>
      </c>
      <c r="T37" s="65">
        <f t="shared" si="14"/>
        <v>2.5</v>
      </c>
      <c r="U37" s="76">
        <f t="shared" si="15"/>
        <v>5.06</v>
      </c>
      <c r="V37" s="64">
        <v>71</v>
      </c>
      <c r="W37" s="65">
        <v>3</v>
      </c>
      <c r="X37" s="65">
        <f>W49</f>
        <v>200</v>
      </c>
      <c r="Y37" s="65">
        <f t="shared" si="4"/>
        <v>1.5</v>
      </c>
      <c r="Z37" s="56">
        <f t="shared" si="5"/>
        <v>4.23</v>
      </c>
      <c r="AA37" s="64">
        <v>85</v>
      </c>
      <c r="AB37" s="65">
        <v>1</v>
      </c>
      <c r="AC37" s="65">
        <f>AB49</f>
        <v>68</v>
      </c>
      <c r="AD37" s="65">
        <f>ROUND(AB37*100/AC37,2)</f>
        <v>1.47</v>
      </c>
      <c r="AE37" s="56">
        <f>ROUND(AB37/AA37*100,2)</f>
        <v>1.18</v>
      </c>
      <c r="AF37" s="64">
        <v>46</v>
      </c>
      <c r="AG37" s="78">
        <v>1</v>
      </c>
      <c r="AH37" s="65">
        <f>AG49</f>
        <v>100</v>
      </c>
      <c r="AI37" s="65">
        <f>ROUND(AG37*100/AH37,2)</f>
        <v>1</v>
      </c>
      <c r="AJ37" s="59">
        <f>ROUND(AG37/AF37*100,2)</f>
        <v>2.17</v>
      </c>
      <c r="AK37" s="64">
        <v>49</v>
      </c>
      <c r="AL37" s="78">
        <v>1</v>
      </c>
      <c r="AM37" s="65">
        <v>200</v>
      </c>
      <c r="AN37" s="65">
        <f t="shared" si="23"/>
        <v>0.5</v>
      </c>
      <c r="AO37" s="79">
        <f t="shared" si="24"/>
        <v>2.04</v>
      </c>
      <c r="AP37" s="64">
        <v>52</v>
      </c>
      <c r="AQ37" s="65">
        <v>4</v>
      </c>
      <c r="AR37" s="65">
        <v>200</v>
      </c>
      <c r="AS37" s="66">
        <f t="shared" si="21"/>
        <v>2</v>
      </c>
      <c r="AT37" s="67">
        <f>ROUND(AQ37/AP37*100,2)</f>
        <v>7.69</v>
      </c>
      <c r="AU37" s="64"/>
      <c r="AV37" s="65"/>
      <c r="AW37" s="65"/>
      <c r="AX37" s="66"/>
      <c r="AY37" s="67"/>
      <c r="AZ37" s="68"/>
      <c r="BA37" s="50"/>
      <c r="BB37" s="50">
        <v>160</v>
      </c>
      <c r="BC37" s="69"/>
      <c r="BD37" s="70"/>
      <c r="BE37" s="68"/>
      <c r="BF37" s="50"/>
      <c r="BG37" s="50">
        <v>140</v>
      </c>
      <c r="BH37" s="69"/>
      <c r="BI37" s="70"/>
      <c r="BJ37" s="68"/>
      <c r="BK37" s="50"/>
      <c r="BL37" s="50">
        <v>189</v>
      </c>
      <c r="BM37" s="69"/>
      <c r="BN37" s="70"/>
      <c r="BO37" s="68"/>
      <c r="BP37" s="50"/>
      <c r="BQ37" s="50">
        <v>201</v>
      </c>
      <c r="BR37" s="69"/>
      <c r="BS37" s="111"/>
    </row>
    <row r="38" spans="1:71" s="51" customFormat="1" ht="13.5" customHeight="1">
      <c r="A38" s="86">
        <v>34</v>
      </c>
      <c r="B38" s="106" t="s">
        <v>33</v>
      </c>
      <c r="C38" s="88"/>
      <c r="D38" s="89"/>
      <c r="E38" s="90"/>
      <c r="F38" s="91"/>
      <c r="G38" s="88"/>
      <c r="H38" s="89"/>
      <c r="I38" s="89"/>
      <c r="J38" s="89"/>
      <c r="K38" s="90"/>
      <c r="L38" s="88"/>
      <c r="M38" s="89"/>
      <c r="N38" s="89"/>
      <c r="O38" s="89"/>
      <c r="P38" s="90"/>
      <c r="Q38" s="88"/>
      <c r="R38" s="89"/>
      <c r="S38" s="89"/>
      <c r="T38" s="89"/>
      <c r="U38" s="90"/>
      <c r="V38" s="88">
        <v>13</v>
      </c>
      <c r="W38" s="89">
        <v>1</v>
      </c>
      <c r="X38" s="89">
        <f>W49</f>
        <v>200</v>
      </c>
      <c r="Y38" s="89">
        <f t="shared" si="4"/>
        <v>0.5</v>
      </c>
      <c r="Z38" s="92">
        <f t="shared" si="5"/>
        <v>7.69</v>
      </c>
      <c r="AA38" s="88">
        <v>29</v>
      </c>
      <c r="AB38" s="89">
        <v>1</v>
      </c>
      <c r="AC38" s="89">
        <f>AB49</f>
        <v>68</v>
      </c>
      <c r="AD38" s="89">
        <f>ROUND(AB38*100/AC38,2)</f>
        <v>1.47</v>
      </c>
      <c r="AE38" s="92">
        <f>ROUND(AB38/AA38*100,2)</f>
        <v>3.45</v>
      </c>
      <c r="AF38" s="88"/>
      <c r="AG38" s="93"/>
      <c r="AH38" s="89"/>
      <c r="AI38" s="89"/>
      <c r="AJ38" s="94"/>
      <c r="AK38" s="88">
        <v>30</v>
      </c>
      <c r="AL38" s="93">
        <v>2</v>
      </c>
      <c r="AM38" s="89">
        <v>200</v>
      </c>
      <c r="AN38" s="89">
        <f t="shared" si="23"/>
        <v>1</v>
      </c>
      <c r="AO38" s="95">
        <f t="shared" si="24"/>
        <v>6.67</v>
      </c>
      <c r="AP38" s="88">
        <v>28</v>
      </c>
      <c r="AQ38" s="89">
        <v>1</v>
      </c>
      <c r="AR38" s="89">
        <v>200</v>
      </c>
      <c r="AS38" s="99">
        <f t="shared" si="21"/>
        <v>0.5</v>
      </c>
      <c r="AT38" s="100">
        <f>ROUND(AQ38/AP38*100,2)</f>
        <v>3.57</v>
      </c>
      <c r="AU38" s="88"/>
      <c r="AV38" s="108"/>
      <c r="AW38" s="89"/>
      <c r="AX38" s="99"/>
      <c r="AY38" s="100"/>
      <c r="AZ38" s="109">
        <v>33</v>
      </c>
      <c r="BA38" s="103">
        <v>1</v>
      </c>
      <c r="BB38" s="103">
        <v>160</v>
      </c>
      <c r="BC38" s="104">
        <f t="shared" si="6"/>
        <v>0.63</v>
      </c>
      <c r="BD38" s="105">
        <f t="shared" si="7"/>
        <v>3.03</v>
      </c>
      <c r="BE38" s="109">
        <v>28</v>
      </c>
      <c r="BF38" s="103">
        <v>1</v>
      </c>
      <c r="BG38" s="103">
        <v>140</v>
      </c>
      <c r="BH38" s="104">
        <f>ROUND(BF38*100/BG38,2)</f>
        <v>0.71</v>
      </c>
      <c r="BI38" s="105">
        <f>ROUND(BF38/BE38*100,2)</f>
        <v>3.57</v>
      </c>
      <c r="BJ38" s="109">
        <v>18</v>
      </c>
      <c r="BK38" s="103">
        <v>1</v>
      </c>
      <c r="BL38" s="103">
        <v>189</v>
      </c>
      <c r="BM38" s="104">
        <f t="shared" si="8"/>
        <v>0.53</v>
      </c>
      <c r="BN38" s="105">
        <f t="shared" si="9"/>
        <v>5.56</v>
      </c>
      <c r="BO38" s="109">
        <v>15</v>
      </c>
      <c r="BP38" s="103">
        <v>2</v>
      </c>
      <c r="BQ38" s="103">
        <v>201</v>
      </c>
      <c r="BR38" s="104">
        <f t="shared" si="10"/>
        <v>1</v>
      </c>
      <c r="BS38" s="112">
        <f t="shared" si="11"/>
        <v>13.33</v>
      </c>
    </row>
    <row r="39" spans="1:71" s="51" customFormat="1" ht="13.5" customHeight="1">
      <c r="A39" s="52">
        <v>35</v>
      </c>
      <c r="B39" s="84" t="s">
        <v>22</v>
      </c>
      <c r="C39" s="64">
        <v>1</v>
      </c>
      <c r="D39" s="65">
        <f>C49</f>
        <v>119</v>
      </c>
      <c r="E39" s="76">
        <f>ROUND(C39*100/D39,2)</f>
        <v>0.84</v>
      </c>
      <c r="F39" s="77"/>
      <c r="G39" s="64">
        <v>58</v>
      </c>
      <c r="H39" s="65">
        <v>1</v>
      </c>
      <c r="I39" s="65">
        <f>H49</f>
        <v>180</v>
      </c>
      <c r="J39" s="65">
        <f t="shared" si="0"/>
        <v>0.56</v>
      </c>
      <c r="K39" s="76">
        <f t="shared" si="1"/>
        <v>1.72</v>
      </c>
      <c r="L39" s="64">
        <v>65</v>
      </c>
      <c r="M39" s="65">
        <v>1</v>
      </c>
      <c r="N39" s="65">
        <f>M49</f>
        <v>174</v>
      </c>
      <c r="O39" s="65">
        <f t="shared" si="2"/>
        <v>0.57</v>
      </c>
      <c r="P39" s="76">
        <f t="shared" si="3"/>
        <v>1.54</v>
      </c>
      <c r="Q39" s="64"/>
      <c r="R39" s="65"/>
      <c r="S39" s="65"/>
      <c r="T39" s="65"/>
      <c r="U39" s="76"/>
      <c r="V39" s="64">
        <v>75</v>
      </c>
      <c r="W39" s="65">
        <v>1</v>
      </c>
      <c r="X39" s="65">
        <f>W49</f>
        <v>200</v>
      </c>
      <c r="Y39" s="65">
        <f t="shared" si="4"/>
        <v>0.5</v>
      </c>
      <c r="Z39" s="56">
        <f t="shared" si="5"/>
        <v>1.33</v>
      </c>
      <c r="AA39" s="64"/>
      <c r="AB39" s="65"/>
      <c r="AC39" s="65"/>
      <c r="AD39" s="65"/>
      <c r="AE39" s="56"/>
      <c r="AF39" s="64">
        <v>70</v>
      </c>
      <c r="AG39" s="78">
        <v>2</v>
      </c>
      <c r="AH39" s="65">
        <f>AG49</f>
        <v>100</v>
      </c>
      <c r="AI39" s="65">
        <f>ROUND(AG39*100/AH39,2)</f>
        <v>2</v>
      </c>
      <c r="AJ39" s="59">
        <f>ROUND(AG39/AF39*100,2)</f>
        <v>2.86</v>
      </c>
      <c r="AK39" s="64">
        <v>120</v>
      </c>
      <c r="AL39" s="78">
        <v>3</v>
      </c>
      <c r="AM39" s="65">
        <v>200</v>
      </c>
      <c r="AN39" s="65">
        <f t="shared" si="23"/>
        <v>1.5</v>
      </c>
      <c r="AO39" s="79">
        <f t="shared" si="24"/>
        <v>2.5</v>
      </c>
      <c r="AP39" s="64"/>
      <c r="AQ39" s="65"/>
      <c r="AR39" s="65"/>
      <c r="AS39" s="66"/>
      <c r="AT39" s="67"/>
      <c r="AU39" s="64">
        <v>71</v>
      </c>
      <c r="AV39" s="65">
        <v>1</v>
      </c>
      <c r="AW39" s="65">
        <v>200</v>
      </c>
      <c r="AX39" s="66">
        <f t="shared" si="18"/>
        <v>0.5</v>
      </c>
      <c r="AY39" s="67">
        <f t="shared" si="19"/>
        <v>1.41</v>
      </c>
      <c r="AZ39" s="68"/>
      <c r="BA39" s="50"/>
      <c r="BB39" s="50">
        <v>160</v>
      </c>
      <c r="BC39" s="69"/>
      <c r="BD39" s="70"/>
      <c r="BE39" s="68">
        <v>70</v>
      </c>
      <c r="BF39" s="50">
        <v>1</v>
      </c>
      <c r="BG39" s="50">
        <v>140</v>
      </c>
      <c r="BH39" s="69">
        <f>ROUND(BF39*100/BG39,2)</f>
        <v>0.71</v>
      </c>
      <c r="BI39" s="70">
        <f>ROUND(BF39/BE39*100,2)</f>
        <v>1.43</v>
      </c>
      <c r="BJ39" s="68">
        <v>32</v>
      </c>
      <c r="BK39" s="50">
        <v>1</v>
      </c>
      <c r="BL39" s="50">
        <v>189</v>
      </c>
      <c r="BM39" s="69">
        <f t="shared" si="8"/>
        <v>0.53</v>
      </c>
      <c r="BN39" s="70">
        <f t="shared" si="9"/>
        <v>3.13</v>
      </c>
      <c r="BO39" s="68"/>
      <c r="BP39" s="50"/>
      <c r="BQ39" s="50">
        <v>201</v>
      </c>
      <c r="BR39" s="69"/>
      <c r="BS39" s="111"/>
    </row>
    <row r="40" spans="1:71" s="51" customFormat="1" ht="13.5" customHeight="1">
      <c r="A40" s="86">
        <v>36</v>
      </c>
      <c r="B40" s="106" t="s">
        <v>23</v>
      </c>
      <c r="C40" s="88"/>
      <c r="D40" s="89"/>
      <c r="E40" s="90"/>
      <c r="F40" s="91"/>
      <c r="G40" s="88"/>
      <c r="H40" s="89"/>
      <c r="I40" s="89"/>
      <c r="J40" s="89"/>
      <c r="K40" s="90"/>
      <c r="L40" s="88">
        <v>10</v>
      </c>
      <c r="M40" s="89">
        <v>1</v>
      </c>
      <c r="N40" s="89">
        <f>M49</f>
        <v>174</v>
      </c>
      <c r="O40" s="89">
        <f t="shared" si="2"/>
        <v>0.57</v>
      </c>
      <c r="P40" s="90">
        <f t="shared" si="3"/>
        <v>10</v>
      </c>
      <c r="Q40" s="88">
        <v>11</v>
      </c>
      <c r="R40" s="89">
        <v>1</v>
      </c>
      <c r="S40" s="89">
        <f>R49</f>
        <v>160</v>
      </c>
      <c r="T40" s="89">
        <f t="shared" si="14"/>
        <v>0.63</v>
      </c>
      <c r="U40" s="90">
        <f t="shared" si="15"/>
        <v>9.09</v>
      </c>
      <c r="V40" s="88"/>
      <c r="W40" s="89"/>
      <c r="X40" s="89"/>
      <c r="Y40" s="89"/>
      <c r="Z40" s="92"/>
      <c r="AA40" s="88"/>
      <c r="AB40" s="89"/>
      <c r="AC40" s="89"/>
      <c r="AD40" s="89"/>
      <c r="AE40" s="92"/>
      <c r="AF40" s="88"/>
      <c r="AG40" s="93"/>
      <c r="AH40" s="89"/>
      <c r="AI40" s="89"/>
      <c r="AJ40" s="94"/>
      <c r="AK40" s="88"/>
      <c r="AL40" s="93"/>
      <c r="AM40" s="89"/>
      <c r="AN40" s="89"/>
      <c r="AO40" s="95"/>
      <c r="AP40" s="88"/>
      <c r="AQ40" s="89"/>
      <c r="AR40" s="89"/>
      <c r="AS40" s="99"/>
      <c r="AT40" s="100"/>
      <c r="AU40" s="88">
        <v>9</v>
      </c>
      <c r="AV40" s="108">
        <v>1</v>
      </c>
      <c r="AW40" s="89">
        <v>200</v>
      </c>
      <c r="AX40" s="99">
        <f t="shared" si="18"/>
        <v>0.5</v>
      </c>
      <c r="AY40" s="100">
        <f t="shared" si="19"/>
        <v>11.11</v>
      </c>
      <c r="AZ40" s="109">
        <v>11</v>
      </c>
      <c r="BA40" s="103">
        <v>1</v>
      </c>
      <c r="BB40" s="103">
        <v>160</v>
      </c>
      <c r="BC40" s="104">
        <f t="shared" si="6"/>
        <v>0.63</v>
      </c>
      <c r="BD40" s="105">
        <f t="shared" si="7"/>
        <v>9.09</v>
      </c>
      <c r="BE40" s="109">
        <v>13</v>
      </c>
      <c r="BF40" s="103">
        <v>2</v>
      </c>
      <c r="BG40" s="103">
        <v>140</v>
      </c>
      <c r="BH40" s="104">
        <f>ROUND(BF40*100/BG40,2)</f>
        <v>1.43</v>
      </c>
      <c r="BI40" s="105">
        <f>ROUND(BF40/BE40*100,2)</f>
        <v>15.38</v>
      </c>
      <c r="BJ40" s="109"/>
      <c r="BK40" s="103"/>
      <c r="BL40" s="103">
        <v>189</v>
      </c>
      <c r="BM40" s="104"/>
      <c r="BN40" s="105"/>
      <c r="BO40" s="109">
        <v>5</v>
      </c>
      <c r="BP40" s="103">
        <v>1</v>
      </c>
      <c r="BQ40" s="103">
        <v>201</v>
      </c>
      <c r="BR40" s="104">
        <f t="shared" si="10"/>
        <v>0.5</v>
      </c>
      <c r="BS40" s="112">
        <f t="shared" si="11"/>
        <v>20</v>
      </c>
    </row>
    <row r="41" spans="1:71" s="51" customFormat="1" ht="13.5" customHeight="1">
      <c r="A41" s="52">
        <v>37</v>
      </c>
      <c r="B41" s="84" t="s">
        <v>46</v>
      </c>
      <c r="C41" s="64"/>
      <c r="D41" s="65"/>
      <c r="E41" s="76"/>
      <c r="F41" s="77"/>
      <c r="G41" s="64">
        <v>211</v>
      </c>
      <c r="H41" s="65">
        <v>3</v>
      </c>
      <c r="I41" s="65">
        <f>H49</f>
        <v>180</v>
      </c>
      <c r="J41" s="65">
        <f t="shared" si="0"/>
        <v>1.67</v>
      </c>
      <c r="K41" s="76">
        <f t="shared" si="1"/>
        <v>1.42</v>
      </c>
      <c r="L41" s="64">
        <v>183</v>
      </c>
      <c r="M41" s="65">
        <v>5</v>
      </c>
      <c r="N41" s="65">
        <f>M49</f>
        <v>174</v>
      </c>
      <c r="O41" s="65">
        <f t="shared" si="2"/>
        <v>2.87</v>
      </c>
      <c r="P41" s="76">
        <f t="shared" si="3"/>
        <v>2.73</v>
      </c>
      <c r="Q41" s="64">
        <v>211</v>
      </c>
      <c r="R41" s="65">
        <v>5</v>
      </c>
      <c r="S41" s="65">
        <f>R49</f>
        <v>160</v>
      </c>
      <c r="T41" s="65">
        <f t="shared" si="14"/>
        <v>3.13</v>
      </c>
      <c r="U41" s="76">
        <f t="shared" si="15"/>
        <v>2.37</v>
      </c>
      <c r="V41" s="64">
        <v>281</v>
      </c>
      <c r="W41" s="65">
        <v>9</v>
      </c>
      <c r="X41" s="65">
        <f>W49</f>
        <v>200</v>
      </c>
      <c r="Y41" s="65">
        <f t="shared" si="4"/>
        <v>4.5</v>
      </c>
      <c r="Z41" s="56">
        <f t="shared" si="5"/>
        <v>3.2</v>
      </c>
      <c r="AA41" s="64">
        <v>292</v>
      </c>
      <c r="AB41" s="65">
        <v>1</v>
      </c>
      <c r="AC41" s="65">
        <f>AB49</f>
        <v>68</v>
      </c>
      <c r="AD41" s="65">
        <f>ROUND(AB41*100/AC41,2)</f>
        <v>1.47</v>
      </c>
      <c r="AE41" s="56">
        <f>ROUND(AB41/AA41*100,2)</f>
        <v>0.34</v>
      </c>
      <c r="AF41" s="64">
        <v>98</v>
      </c>
      <c r="AG41" s="78">
        <v>3</v>
      </c>
      <c r="AH41" s="65">
        <f>AG49</f>
        <v>100</v>
      </c>
      <c r="AI41" s="65">
        <f>ROUND(AG41*100/AH41,2)</f>
        <v>3</v>
      </c>
      <c r="AJ41" s="59">
        <f>ROUND(AG41/AF41*100,2)</f>
        <v>3.06</v>
      </c>
      <c r="AK41" s="64">
        <v>293</v>
      </c>
      <c r="AL41" s="78">
        <v>8</v>
      </c>
      <c r="AM41" s="65">
        <v>200</v>
      </c>
      <c r="AN41" s="65">
        <f>ROUND(AL41*100/AM41,2)</f>
        <v>4</v>
      </c>
      <c r="AO41" s="79">
        <f>ROUND(AL41/AK41*100,2)</f>
        <v>2.73</v>
      </c>
      <c r="AP41" s="64">
        <v>322</v>
      </c>
      <c r="AQ41" s="65">
        <v>3</v>
      </c>
      <c r="AR41" s="65">
        <v>200</v>
      </c>
      <c r="AS41" s="66">
        <f>ROUND(AQ41*100/AR41,2)</f>
        <v>1.5</v>
      </c>
      <c r="AT41" s="67">
        <f>ROUND(AQ41/AP41*100,2)</f>
        <v>0.93</v>
      </c>
      <c r="AU41" s="64">
        <v>296</v>
      </c>
      <c r="AV41" s="65">
        <v>6</v>
      </c>
      <c r="AW41" s="65">
        <v>200</v>
      </c>
      <c r="AX41" s="66">
        <f t="shared" si="18"/>
        <v>3</v>
      </c>
      <c r="AY41" s="67">
        <f t="shared" si="19"/>
        <v>2.03</v>
      </c>
      <c r="AZ41" s="68">
        <v>272</v>
      </c>
      <c r="BA41" s="50">
        <v>5</v>
      </c>
      <c r="BB41" s="50">
        <v>160</v>
      </c>
      <c r="BC41" s="69">
        <f t="shared" si="6"/>
        <v>3.13</v>
      </c>
      <c r="BD41" s="70">
        <f t="shared" si="7"/>
        <v>1.84</v>
      </c>
      <c r="BE41" s="68">
        <v>267</v>
      </c>
      <c r="BF41" s="50">
        <v>6</v>
      </c>
      <c r="BG41" s="50">
        <v>140</v>
      </c>
      <c r="BH41" s="69">
        <f>ROUND(BF41*100/BG41,2)</f>
        <v>4.29</v>
      </c>
      <c r="BI41" s="70">
        <f>ROUND(BF41/BE41*100,2)</f>
        <v>2.25</v>
      </c>
      <c r="BJ41" s="68">
        <v>128</v>
      </c>
      <c r="BK41" s="50">
        <v>5</v>
      </c>
      <c r="BL41" s="50">
        <v>189</v>
      </c>
      <c r="BM41" s="69">
        <f t="shared" si="8"/>
        <v>2.65</v>
      </c>
      <c r="BN41" s="70">
        <f t="shared" si="9"/>
        <v>3.91</v>
      </c>
      <c r="BO41" s="68">
        <v>79</v>
      </c>
      <c r="BP41" s="50">
        <v>3</v>
      </c>
      <c r="BQ41" s="50">
        <v>201</v>
      </c>
      <c r="BR41" s="69">
        <f t="shared" si="10"/>
        <v>1.49</v>
      </c>
      <c r="BS41" s="111">
        <f t="shared" si="11"/>
        <v>3.8</v>
      </c>
    </row>
    <row r="42" spans="1:71" s="51" customFormat="1" ht="13.5" customHeight="1">
      <c r="A42" s="86">
        <v>38</v>
      </c>
      <c r="B42" s="106" t="s">
        <v>41</v>
      </c>
      <c r="C42" s="88"/>
      <c r="D42" s="89"/>
      <c r="E42" s="90"/>
      <c r="F42" s="91"/>
      <c r="G42" s="88"/>
      <c r="H42" s="89"/>
      <c r="I42" s="89"/>
      <c r="J42" s="89"/>
      <c r="K42" s="90"/>
      <c r="L42" s="88"/>
      <c r="M42" s="89"/>
      <c r="N42" s="89"/>
      <c r="O42" s="89"/>
      <c r="P42" s="90"/>
      <c r="Q42" s="88"/>
      <c r="R42" s="89"/>
      <c r="S42" s="89"/>
      <c r="T42" s="89"/>
      <c r="U42" s="90"/>
      <c r="V42" s="88"/>
      <c r="W42" s="89"/>
      <c r="X42" s="89"/>
      <c r="Y42" s="89"/>
      <c r="Z42" s="92"/>
      <c r="AA42" s="88"/>
      <c r="AB42" s="89"/>
      <c r="AC42" s="89"/>
      <c r="AD42" s="89"/>
      <c r="AE42" s="92"/>
      <c r="AF42" s="88"/>
      <c r="AG42" s="93"/>
      <c r="AH42" s="89"/>
      <c r="AI42" s="89"/>
      <c r="AJ42" s="94"/>
      <c r="AK42" s="88"/>
      <c r="AL42" s="93"/>
      <c r="AM42" s="89"/>
      <c r="AN42" s="89"/>
      <c r="AO42" s="95"/>
      <c r="AP42" s="88">
        <v>11</v>
      </c>
      <c r="AQ42" s="89">
        <v>2</v>
      </c>
      <c r="AR42" s="89">
        <v>200</v>
      </c>
      <c r="AS42" s="99">
        <f>ROUND(AQ42*100/AR42,2)</f>
        <v>1</v>
      </c>
      <c r="AT42" s="100">
        <f>ROUND(AQ42/AP42*100,2)</f>
        <v>18.18</v>
      </c>
      <c r="AU42" s="88"/>
      <c r="AV42" s="108"/>
      <c r="AW42" s="89"/>
      <c r="AX42" s="99"/>
      <c r="AY42" s="100"/>
      <c r="AZ42" s="109">
        <v>15</v>
      </c>
      <c r="BA42" s="103">
        <v>1</v>
      </c>
      <c r="BB42" s="103">
        <v>160</v>
      </c>
      <c r="BC42" s="104">
        <f t="shared" si="6"/>
        <v>0.63</v>
      </c>
      <c r="BD42" s="105">
        <f t="shared" si="7"/>
        <v>6.67</v>
      </c>
      <c r="BE42" s="109"/>
      <c r="BF42" s="103"/>
      <c r="BG42" s="103">
        <v>140</v>
      </c>
      <c r="BH42" s="104"/>
      <c r="BI42" s="105"/>
      <c r="BJ42" s="109"/>
      <c r="BK42" s="103"/>
      <c r="BL42" s="103">
        <v>189</v>
      </c>
      <c r="BM42" s="104"/>
      <c r="BN42" s="105"/>
      <c r="BO42" s="109"/>
      <c r="BP42" s="103"/>
      <c r="BQ42" s="103">
        <v>201</v>
      </c>
      <c r="BR42" s="104"/>
      <c r="BS42" s="112"/>
    </row>
    <row r="43" spans="1:71" s="51" customFormat="1" ht="13.5" customHeight="1">
      <c r="A43" s="52">
        <v>39</v>
      </c>
      <c r="B43" s="84" t="s">
        <v>47</v>
      </c>
      <c r="C43" s="64">
        <v>1</v>
      </c>
      <c r="D43" s="65">
        <f>C49</f>
        <v>119</v>
      </c>
      <c r="E43" s="76">
        <f>ROUND(C43*100/D43,2)</f>
        <v>0.84</v>
      </c>
      <c r="F43" s="77"/>
      <c r="G43" s="64">
        <v>92</v>
      </c>
      <c r="H43" s="65">
        <v>4</v>
      </c>
      <c r="I43" s="65">
        <f>H49</f>
        <v>180</v>
      </c>
      <c r="J43" s="65">
        <f t="shared" si="0"/>
        <v>2.22</v>
      </c>
      <c r="K43" s="76">
        <f t="shared" si="1"/>
        <v>4.35</v>
      </c>
      <c r="L43" s="64">
        <v>67</v>
      </c>
      <c r="M43" s="65">
        <v>1</v>
      </c>
      <c r="N43" s="65">
        <f>M49</f>
        <v>174</v>
      </c>
      <c r="O43" s="65">
        <f t="shared" si="2"/>
        <v>0.57</v>
      </c>
      <c r="P43" s="76">
        <f t="shared" si="3"/>
        <v>1.49</v>
      </c>
      <c r="Q43" s="64">
        <v>86</v>
      </c>
      <c r="R43" s="65">
        <v>2</v>
      </c>
      <c r="S43" s="65">
        <f>R49</f>
        <v>160</v>
      </c>
      <c r="T43" s="65">
        <f t="shared" si="14"/>
        <v>1.25</v>
      </c>
      <c r="U43" s="76">
        <f t="shared" si="15"/>
        <v>2.33</v>
      </c>
      <c r="V43" s="64"/>
      <c r="W43" s="65"/>
      <c r="X43" s="65"/>
      <c r="Y43" s="65"/>
      <c r="Z43" s="56"/>
      <c r="AA43" s="64"/>
      <c r="AB43" s="65"/>
      <c r="AC43" s="65"/>
      <c r="AD43" s="65"/>
      <c r="AE43" s="56"/>
      <c r="AF43" s="64">
        <v>48</v>
      </c>
      <c r="AG43" s="78">
        <v>1</v>
      </c>
      <c r="AH43" s="65">
        <f>AG49</f>
        <v>100</v>
      </c>
      <c r="AI43" s="65">
        <f>ROUND(AG43*100/AH43,2)</f>
        <v>1</v>
      </c>
      <c r="AJ43" s="59">
        <f>ROUND(AG43/AF43*100,2)</f>
        <v>2.08</v>
      </c>
      <c r="AK43" s="64">
        <v>96</v>
      </c>
      <c r="AL43" s="78">
        <v>4</v>
      </c>
      <c r="AM43" s="65">
        <v>200</v>
      </c>
      <c r="AN43" s="65">
        <f>ROUND(AL43*100/AM43,2)</f>
        <v>2</v>
      </c>
      <c r="AO43" s="79">
        <f>ROUND(AL43/AK43*100,2)</f>
        <v>4.17</v>
      </c>
      <c r="AP43" s="64">
        <v>98</v>
      </c>
      <c r="AQ43" s="65">
        <v>1</v>
      </c>
      <c r="AR43" s="65">
        <v>200</v>
      </c>
      <c r="AS43" s="66">
        <f>ROUND(AQ43*100/AR43,2)</f>
        <v>0.5</v>
      </c>
      <c r="AT43" s="67">
        <f>ROUND(AQ43/AP43*100,2)</f>
        <v>1.02</v>
      </c>
      <c r="AU43" s="64">
        <v>97</v>
      </c>
      <c r="AV43" s="65">
        <v>1</v>
      </c>
      <c r="AW43" s="65">
        <v>200</v>
      </c>
      <c r="AX43" s="66">
        <f t="shared" si="18"/>
        <v>0.5</v>
      </c>
      <c r="AY43" s="67">
        <f t="shared" si="19"/>
        <v>1.03</v>
      </c>
      <c r="AZ43" s="68">
        <v>102</v>
      </c>
      <c r="BA43" s="50">
        <v>1</v>
      </c>
      <c r="BB43" s="50">
        <v>160</v>
      </c>
      <c r="BC43" s="69">
        <f t="shared" si="6"/>
        <v>0.63</v>
      </c>
      <c r="BD43" s="70">
        <f t="shared" si="7"/>
        <v>0.98</v>
      </c>
      <c r="BE43" s="68"/>
      <c r="BF43" s="50"/>
      <c r="BG43" s="50">
        <v>140</v>
      </c>
      <c r="BH43" s="69"/>
      <c r="BI43" s="70"/>
      <c r="BJ43" s="68">
        <v>79</v>
      </c>
      <c r="BK43" s="50">
        <v>2</v>
      </c>
      <c r="BL43" s="50">
        <v>189</v>
      </c>
      <c r="BM43" s="69">
        <f t="shared" si="8"/>
        <v>1.06</v>
      </c>
      <c r="BN43" s="70">
        <f t="shared" si="9"/>
        <v>2.53</v>
      </c>
      <c r="BO43" s="68">
        <v>74</v>
      </c>
      <c r="BP43" s="50">
        <v>1</v>
      </c>
      <c r="BQ43" s="50">
        <v>201</v>
      </c>
      <c r="BR43" s="69">
        <f t="shared" si="10"/>
        <v>0.5</v>
      </c>
      <c r="BS43" s="111">
        <f t="shared" si="11"/>
        <v>1.35</v>
      </c>
    </row>
    <row r="44" spans="1:71" s="51" customFormat="1" ht="13.5" customHeight="1">
      <c r="A44" s="86">
        <v>40</v>
      </c>
      <c r="B44" s="106" t="s">
        <v>24</v>
      </c>
      <c r="C44" s="88"/>
      <c r="D44" s="89"/>
      <c r="E44" s="90"/>
      <c r="F44" s="91"/>
      <c r="G44" s="88"/>
      <c r="H44" s="89"/>
      <c r="I44" s="89"/>
      <c r="J44" s="89"/>
      <c r="K44" s="90"/>
      <c r="L44" s="88">
        <v>15</v>
      </c>
      <c r="M44" s="89">
        <v>1</v>
      </c>
      <c r="N44" s="89">
        <f>M49</f>
        <v>174</v>
      </c>
      <c r="O44" s="89">
        <f t="shared" si="2"/>
        <v>0.57</v>
      </c>
      <c r="P44" s="90">
        <f t="shared" si="3"/>
        <v>6.67</v>
      </c>
      <c r="Q44" s="88">
        <v>12</v>
      </c>
      <c r="R44" s="89">
        <v>1</v>
      </c>
      <c r="S44" s="89">
        <f>R49</f>
        <v>160</v>
      </c>
      <c r="T44" s="89">
        <f t="shared" si="14"/>
        <v>0.63</v>
      </c>
      <c r="U44" s="90">
        <f t="shared" si="15"/>
        <v>8.33</v>
      </c>
      <c r="V44" s="88">
        <v>20</v>
      </c>
      <c r="W44" s="89">
        <v>1</v>
      </c>
      <c r="X44" s="89">
        <f>W49</f>
        <v>200</v>
      </c>
      <c r="Y44" s="89">
        <f t="shared" si="4"/>
        <v>0.5</v>
      </c>
      <c r="Z44" s="92">
        <f t="shared" si="5"/>
        <v>5</v>
      </c>
      <c r="AA44" s="88">
        <v>21</v>
      </c>
      <c r="AB44" s="89">
        <v>1</v>
      </c>
      <c r="AC44" s="89">
        <f>AB49</f>
        <v>68</v>
      </c>
      <c r="AD44" s="89">
        <f>ROUND(AB44*100/AC44,2)</f>
        <v>1.47</v>
      </c>
      <c r="AE44" s="92">
        <f>ROUND(AB44/AA44*100,2)</f>
        <v>4.76</v>
      </c>
      <c r="AF44" s="88"/>
      <c r="AG44" s="93"/>
      <c r="AH44" s="89"/>
      <c r="AI44" s="89"/>
      <c r="AJ44" s="94"/>
      <c r="AK44" s="88"/>
      <c r="AL44" s="93"/>
      <c r="AM44" s="89"/>
      <c r="AN44" s="89"/>
      <c r="AO44" s="95"/>
      <c r="AP44" s="88"/>
      <c r="AQ44" s="89"/>
      <c r="AR44" s="89"/>
      <c r="AS44" s="99"/>
      <c r="AT44" s="100"/>
      <c r="AU44" s="88"/>
      <c r="AV44" s="108"/>
      <c r="AW44" s="89"/>
      <c r="AX44" s="99"/>
      <c r="AY44" s="100"/>
      <c r="AZ44" s="109"/>
      <c r="BA44" s="103"/>
      <c r="BB44" s="103">
        <v>160</v>
      </c>
      <c r="BC44" s="104"/>
      <c r="BD44" s="105"/>
      <c r="BE44" s="109"/>
      <c r="BF44" s="103"/>
      <c r="BG44" s="103">
        <v>140</v>
      </c>
      <c r="BH44" s="104"/>
      <c r="BI44" s="105"/>
      <c r="BJ44" s="109"/>
      <c r="BK44" s="103"/>
      <c r="BL44" s="103">
        <v>189</v>
      </c>
      <c r="BM44" s="104"/>
      <c r="BN44" s="105"/>
      <c r="BO44" s="109">
        <v>4</v>
      </c>
      <c r="BP44" s="103">
        <v>1</v>
      </c>
      <c r="BQ44" s="103">
        <v>201</v>
      </c>
      <c r="BR44" s="104">
        <f t="shared" si="10"/>
        <v>0.5</v>
      </c>
      <c r="BS44" s="112">
        <f t="shared" si="11"/>
        <v>25</v>
      </c>
    </row>
    <row r="45" spans="1:71" s="51" customFormat="1" ht="13.5" customHeight="1">
      <c r="A45" s="52">
        <v>41</v>
      </c>
      <c r="B45" s="84" t="s">
        <v>25</v>
      </c>
      <c r="C45" s="64">
        <v>4</v>
      </c>
      <c r="D45" s="65">
        <f>C49</f>
        <v>119</v>
      </c>
      <c r="E45" s="76">
        <f>ROUND(C45*100/D45,2)</f>
        <v>3.36</v>
      </c>
      <c r="F45" s="77"/>
      <c r="G45" s="64">
        <v>92</v>
      </c>
      <c r="H45" s="65">
        <v>6</v>
      </c>
      <c r="I45" s="65">
        <f>H49</f>
        <v>180</v>
      </c>
      <c r="J45" s="65">
        <f t="shared" si="0"/>
        <v>3.33</v>
      </c>
      <c r="K45" s="76">
        <f t="shared" si="1"/>
        <v>6.52</v>
      </c>
      <c r="L45" s="64">
        <v>66</v>
      </c>
      <c r="M45" s="65">
        <v>6</v>
      </c>
      <c r="N45" s="65">
        <f>M49</f>
        <v>174</v>
      </c>
      <c r="O45" s="65">
        <f t="shared" si="2"/>
        <v>3.45</v>
      </c>
      <c r="P45" s="76">
        <f t="shared" si="3"/>
        <v>9.09</v>
      </c>
      <c r="Q45" s="64">
        <v>71</v>
      </c>
      <c r="R45" s="65">
        <v>8</v>
      </c>
      <c r="S45" s="65">
        <f>R49</f>
        <v>160</v>
      </c>
      <c r="T45" s="65">
        <f t="shared" si="14"/>
        <v>5</v>
      </c>
      <c r="U45" s="76">
        <f t="shared" si="15"/>
        <v>11.27</v>
      </c>
      <c r="V45" s="64">
        <v>83</v>
      </c>
      <c r="W45" s="65">
        <v>5</v>
      </c>
      <c r="X45" s="65">
        <f>W49</f>
        <v>200</v>
      </c>
      <c r="Y45" s="65">
        <f t="shared" si="4"/>
        <v>2.5</v>
      </c>
      <c r="Z45" s="56">
        <f t="shared" si="5"/>
        <v>6.02</v>
      </c>
      <c r="AA45" s="64">
        <v>101</v>
      </c>
      <c r="AB45" s="65">
        <v>2</v>
      </c>
      <c r="AC45" s="65">
        <f>AB49</f>
        <v>68</v>
      </c>
      <c r="AD45" s="65">
        <f>ROUND(AB45*100/AC45,2)</f>
        <v>2.94</v>
      </c>
      <c r="AE45" s="56">
        <f>ROUND(AB45/AA45*100,2)</f>
        <v>1.98</v>
      </c>
      <c r="AF45" s="64">
        <v>56</v>
      </c>
      <c r="AG45" s="78">
        <v>5</v>
      </c>
      <c r="AH45" s="65">
        <f>AG49</f>
        <v>100</v>
      </c>
      <c r="AI45" s="65">
        <f>ROUND(AG45*100/AH45,2)</f>
        <v>5</v>
      </c>
      <c r="AJ45" s="59">
        <f>ROUND(AG45/AF45*100,2)</f>
        <v>8.93</v>
      </c>
      <c r="AK45" s="64">
        <v>82</v>
      </c>
      <c r="AL45" s="78">
        <v>6</v>
      </c>
      <c r="AM45" s="65">
        <v>200</v>
      </c>
      <c r="AN45" s="65">
        <f>ROUND(AL45*100/AM45,2)</f>
        <v>3</v>
      </c>
      <c r="AO45" s="79">
        <f>ROUND(AL45/AK45*100,2)</f>
        <v>7.32</v>
      </c>
      <c r="AP45" s="64">
        <v>85</v>
      </c>
      <c r="AQ45" s="65">
        <v>5</v>
      </c>
      <c r="AR45" s="65">
        <v>200</v>
      </c>
      <c r="AS45" s="66">
        <f>ROUND(AQ45*100/AR45,2)</f>
        <v>2.5</v>
      </c>
      <c r="AT45" s="67">
        <f>ROUND(AQ45/AP45*100,2)</f>
        <v>5.88</v>
      </c>
      <c r="AU45" s="64">
        <v>88</v>
      </c>
      <c r="AV45" s="65">
        <v>1</v>
      </c>
      <c r="AW45" s="65">
        <v>200</v>
      </c>
      <c r="AX45" s="66">
        <f t="shared" si="18"/>
        <v>0.5</v>
      </c>
      <c r="AY45" s="67">
        <f t="shared" si="19"/>
        <v>1.14</v>
      </c>
      <c r="AZ45" s="68">
        <v>86</v>
      </c>
      <c r="BA45" s="50">
        <v>1</v>
      </c>
      <c r="BB45" s="50">
        <v>160</v>
      </c>
      <c r="BC45" s="69">
        <f t="shared" si="6"/>
        <v>0.63</v>
      </c>
      <c r="BD45" s="70">
        <f t="shared" si="7"/>
        <v>1.16</v>
      </c>
      <c r="BE45" s="68">
        <v>78</v>
      </c>
      <c r="BF45" s="50">
        <v>4</v>
      </c>
      <c r="BG45" s="50">
        <v>140</v>
      </c>
      <c r="BH45" s="69">
        <f>ROUND(BF45*100/BG45,2)</f>
        <v>2.86</v>
      </c>
      <c r="BI45" s="70">
        <f>ROUND(BF45/BE45*100,2)</f>
        <v>5.13</v>
      </c>
      <c r="BJ45" s="68">
        <v>54</v>
      </c>
      <c r="BK45" s="50">
        <v>6</v>
      </c>
      <c r="BL45" s="50">
        <v>189</v>
      </c>
      <c r="BM45" s="69">
        <f t="shared" si="8"/>
        <v>3.17</v>
      </c>
      <c r="BN45" s="70">
        <f t="shared" si="9"/>
        <v>11.11</v>
      </c>
      <c r="BO45" s="68"/>
      <c r="BP45" s="50"/>
      <c r="BQ45" s="50">
        <v>201</v>
      </c>
      <c r="BR45" s="69"/>
      <c r="BS45" s="111"/>
    </row>
    <row r="46" spans="1:71" s="51" customFormat="1" ht="13.5" customHeight="1">
      <c r="A46" s="86">
        <v>42</v>
      </c>
      <c r="B46" s="106" t="s">
        <v>26</v>
      </c>
      <c r="C46" s="88">
        <v>1</v>
      </c>
      <c r="D46" s="89">
        <f>C49</f>
        <v>119</v>
      </c>
      <c r="E46" s="90">
        <f>ROUND(C46*100/D46,2)</f>
        <v>0.84</v>
      </c>
      <c r="F46" s="91"/>
      <c r="G46" s="88">
        <v>36</v>
      </c>
      <c r="H46" s="89">
        <v>1</v>
      </c>
      <c r="I46" s="89">
        <f>H49</f>
        <v>180</v>
      </c>
      <c r="J46" s="89">
        <f t="shared" si="0"/>
        <v>0.56</v>
      </c>
      <c r="K46" s="90">
        <f t="shared" si="1"/>
        <v>2.78</v>
      </c>
      <c r="L46" s="88">
        <v>37</v>
      </c>
      <c r="M46" s="89">
        <v>3</v>
      </c>
      <c r="N46" s="89">
        <f>M49</f>
        <v>174</v>
      </c>
      <c r="O46" s="89">
        <f t="shared" si="2"/>
        <v>1.72</v>
      </c>
      <c r="P46" s="90">
        <f t="shared" si="3"/>
        <v>8.11</v>
      </c>
      <c r="Q46" s="88"/>
      <c r="R46" s="89"/>
      <c r="S46" s="89"/>
      <c r="T46" s="89"/>
      <c r="U46" s="90"/>
      <c r="V46" s="88">
        <v>34</v>
      </c>
      <c r="W46" s="89">
        <v>1</v>
      </c>
      <c r="X46" s="89">
        <f>W49</f>
        <v>200</v>
      </c>
      <c r="Y46" s="89">
        <f t="shared" si="4"/>
        <v>0.5</v>
      </c>
      <c r="Z46" s="92">
        <f t="shared" si="5"/>
        <v>2.94</v>
      </c>
      <c r="AA46" s="88">
        <v>64</v>
      </c>
      <c r="AB46" s="89">
        <v>1</v>
      </c>
      <c r="AC46" s="89">
        <f>AB49</f>
        <v>68</v>
      </c>
      <c r="AD46" s="89">
        <f>ROUND(AB46*100/AC46,2)</f>
        <v>1.47</v>
      </c>
      <c r="AE46" s="92">
        <f>ROUND(AB46/AA46*100,2)</f>
        <v>1.56</v>
      </c>
      <c r="AF46" s="88"/>
      <c r="AG46" s="93"/>
      <c r="AH46" s="89"/>
      <c r="AI46" s="89"/>
      <c r="AJ46" s="94"/>
      <c r="AK46" s="88"/>
      <c r="AL46" s="93"/>
      <c r="AM46" s="89"/>
      <c r="AN46" s="89"/>
      <c r="AO46" s="95"/>
      <c r="AP46" s="88">
        <v>56</v>
      </c>
      <c r="AQ46" s="89">
        <v>1</v>
      </c>
      <c r="AR46" s="89">
        <v>200</v>
      </c>
      <c r="AS46" s="99">
        <f>ROUND(AQ46*100/AR46,2)</f>
        <v>0.5</v>
      </c>
      <c r="AT46" s="100">
        <f>ROUND(AQ46/AP46*100,2)</f>
        <v>1.79</v>
      </c>
      <c r="AU46" s="88">
        <v>64</v>
      </c>
      <c r="AV46" s="108">
        <v>2</v>
      </c>
      <c r="AW46" s="89">
        <v>200</v>
      </c>
      <c r="AX46" s="99">
        <f t="shared" si="18"/>
        <v>1</v>
      </c>
      <c r="AY46" s="100">
        <f t="shared" si="19"/>
        <v>3.13</v>
      </c>
      <c r="AZ46" s="109"/>
      <c r="BA46" s="103"/>
      <c r="BB46" s="103">
        <v>160</v>
      </c>
      <c r="BC46" s="104"/>
      <c r="BD46" s="105"/>
      <c r="BE46" s="109">
        <v>70</v>
      </c>
      <c r="BF46" s="103">
        <v>1</v>
      </c>
      <c r="BG46" s="103">
        <v>140</v>
      </c>
      <c r="BH46" s="104">
        <f>ROUND(BF46*100/BG46,2)</f>
        <v>0.71</v>
      </c>
      <c r="BI46" s="105">
        <f>ROUND(BF46/BE46*100,2)</f>
        <v>1.43</v>
      </c>
      <c r="BJ46" s="109"/>
      <c r="BK46" s="103"/>
      <c r="BL46" s="103">
        <v>189</v>
      </c>
      <c r="BM46" s="104"/>
      <c r="BN46" s="105"/>
      <c r="BO46" s="109">
        <v>35</v>
      </c>
      <c r="BP46" s="103">
        <v>1</v>
      </c>
      <c r="BQ46" s="103">
        <v>201</v>
      </c>
      <c r="BR46" s="104">
        <f t="shared" si="10"/>
        <v>0.5</v>
      </c>
      <c r="BS46" s="112">
        <f t="shared" si="11"/>
        <v>2.86</v>
      </c>
    </row>
    <row r="47" spans="1:71" s="51" customFormat="1" ht="15">
      <c r="A47" s="52">
        <v>43</v>
      </c>
      <c r="B47" s="84" t="s">
        <v>27</v>
      </c>
      <c r="C47" s="64">
        <v>1</v>
      </c>
      <c r="D47" s="65">
        <f>C49</f>
        <v>119</v>
      </c>
      <c r="E47" s="76">
        <f>ROUND(C47*100/D47,2)</f>
        <v>0.84</v>
      </c>
      <c r="F47" s="77"/>
      <c r="G47" s="64">
        <v>48</v>
      </c>
      <c r="H47" s="65">
        <v>1</v>
      </c>
      <c r="I47" s="65">
        <f>H49</f>
        <v>180</v>
      </c>
      <c r="J47" s="65">
        <f t="shared" si="0"/>
        <v>0.56</v>
      </c>
      <c r="K47" s="76">
        <f t="shared" si="1"/>
        <v>2.08</v>
      </c>
      <c r="L47" s="64">
        <v>38</v>
      </c>
      <c r="M47" s="65">
        <v>1</v>
      </c>
      <c r="N47" s="65">
        <f>M49</f>
        <v>174</v>
      </c>
      <c r="O47" s="65">
        <f t="shared" si="2"/>
        <v>0.57</v>
      </c>
      <c r="P47" s="76">
        <f t="shared" si="3"/>
        <v>2.63</v>
      </c>
      <c r="Q47" s="64">
        <v>40</v>
      </c>
      <c r="R47" s="65">
        <v>3</v>
      </c>
      <c r="S47" s="65">
        <f>R49</f>
        <v>160</v>
      </c>
      <c r="T47" s="65">
        <f t="shared" si="14"/>
        <v>1.88</v>
      </c>
      <c r="U47" s="76">
        <f t="shared" si="15"/>
        <v>7.5</v>
      </c>
      <c r="V47" s="64">
        <v>49</v>
      </c>
      <c r="W47" s="65">
        <v>4</v>
      </c>
      <c r="X47" s="65">
        <f>W49</f>
        <v>200</v>
      </c>
      <c r="Y47" s="65">
        <f t="shared" si="4"/>
        <v>2</v>
      </c>
      <c r="Z47" s="56">
        <f t="shared" si="5"/>
        <v>8.16</v>
      </c>
      <c r="AA47" s="64"/>
      <c r="AB47" s="65"/>
      <c r="AC47" s="65"/>
      <c r="AD47" s="65"/>
      <c r="AE47" s="56"/>
      <c r="AF47" s="64"/>
      <c r="AG47" s="78"/>
      <c r="AH47" s="65"/>
      <c r="AI47" s="65"/>
      <c r="AJ47" s="59"/>
      <c r="AK47" s="64">
        <v>37</v>
      </c>
      <c r="AL47" s="78">
        <v>1</v>
      </c>
      <c r="AM47" s="65">
        <v>200</v>
      </c>
      <c r="AN47" s="65">
        <f>ROUND(AL47*100/AM47,2)</f>
        <v>0.5</v>
      </c>
      <c r="AO47" s="79">
        <f>ROUND(AL47/AK47*100,2)</f>
        <v>2.7</v>
      </c>
      <c r="AP47" s="64">
        <v>37</v>
      </c>
      <c r="AQ47" s="65">
        <v>2</v>
      </c>
      <c r="AR47" s="65">
        <v>200</v>
      </c>
      <c r="AS47" s="66">
        <f>ROUND(AQ47*100/AR47,2)</f>
        <v>1</v>
      </c>
      <c r="AT47" s="67">
        <f>ROUND(AQ47/AP47*100,2)</f>
        <v>5.41</v>
      </c>
      <c r="AU47" s="64"/>
      <c r="AV47" s="65"/>
      <c r="AW47" s="65"/>
      <c r="AX47" s="66"/>
      <c r="AY47" s="67"/>
      <c r="AZ47" s="68">
        <v>34</v>
      </c>
      <c r="BA47" s="50">
        <v>1</v>
      </c>
      <c r="BB47" s="50">
        <v>160</v>
      </c>
      <c r="BC47" s="69">
        <f t="shared" si="6"/>
        <v>0.63</v>
      </c>
      <c r="BD47" s="70">
        <f t="shared" si="7"/>
        <v>2.94</v>
      </c>
      <c r="BE47" s="68"/>
      <c r="BF47" s="50"/>
      <c r="BG47" s="50">
        <v>140</v>
      </c>
      <c r="BH47" s="69"/>
      <c r="BI47" s="70"/>
      <c r="BJ47" s="68">
        <v>24</v>
      </c>
      <c r="BK47" s="50">
        <v>2</v>
      </c>
      <c r="BL47" s="50">
        <v>189</v>
      </c>
      <c r="BM47" s="69">
        <f t="shared" si="8"/>
        <v>1.06</v>
      </c>
      <c r="BN47" s="70">
        <f t="shared" si="9"/>
        <v>8.33</v>
      </c>
      <c r="BO47" s="68"/>
      <c r="BP47" s="50"/>
      <c r="BQ47" s="50">
        <v>201</v>
      </c>
      <c r="BR47" s="69"/>
      <c r="BS47" s="111"/>
    </row>
    <row r="48" spans="1:71" s="3" customFormat="1" ht="15.75" thickBot="1">
      <c r="A48" s="86">
        <v>44</v>
      </c>
      <c r="B48" s="106" t="s">
        <v>51</v>
      </c>
      <c r="C48" s="88"/>
      <c r="D48" s="89"/>
      <c r="E48" s="90"/>
      <c r="F48" s="91"/>
      <c r="G48" s="88"/>
      <c r="H48" s="89"/>
      <c r="I48" s="89"/>
      <c r="J48" s="89"/>
      <c r="K48" s="90"/>
      <c r="L48" s="88"/>
      <c r="M48" s="89"/>
      <c r="N48" s="89"/>
      <c r="O48" s="89"/>
      <c r="P48" s="90"/>
      <c r="Q48" s="88"/>
      <c r="R48" s="89"/>
      <c r="S48" s="89"/>
      <c r="T48" s="89"/>
      <c r="U48" s="90"/>
      <c r="V48" s="88"/>
      <c r="W48" s="89"/>
      <c r="X48" s="89"/>
      <c r="Y48" s="89"/>
      <c r="Z48" s="92"/>
      <c r="AA48" s="88"/>
      <c r="AB48" s="89"/>
      <c r="AC48" s="89"/>
      <c r="AD48" s="89"/>
      <c r="AE48" s="92"/>
      <c r="AF48" s="88"/>
      <c r="AG48" s="93"/>
      <c r="AH48" s="89"/>
      <c r="AI48" s="89"/>
      <c r="AJ48" s="94"/>
      <c r="AK48" s="88"/>
      <c r="AL48" s="93"/>
      <c r="AM48" s="89"/>
      <c r="AN48" s="89"/>
      <c r="AO48" s="95"/>
      <c r="AP48" s="88"/>
      <c r="AQ48" s="89"/>
      <c r="AR48" s="89"/>
      <c r="AS48" s="99"/>
      <c r="AT48" s="100"/>
      <c r="AU48" s="88"/>
      <c r="AV48" s="108"/>
      <c r="AW48" s="89"/>
      <c r="AX48" s="99"/>
      <c r="AY48" s="100"/>
      <c r="AZ48" s="109"/>
      <c r="BA48" s="103"/>
      <c r="BB48" s="103"/>
      <c r="BC48" s="104"/>
      <c r="BD48" s="105"/>
      <c r="BE48" s="109"/>
      <c r="BF48" s="103"/>
      <c r="BG48" s="103"/>
      <c r="BH48" s="104"/>
      <c r="BI48" s="105"/>
      <c r="BJ48" s="109">
        <v>6</v>
      </c>
      <c r="BK48" s="103">
        <v>1</v>
      </c>
      <c r="BL48" s="103">
        <v>189</v>
      </c>
      <c r="BM48" s="104">
        <f t="shared" si="8"/>
        <v>0.53</v>
      </c>
      <c r="BN48" s="105">
        <f t="shared" si="9"/>
        <v>16.67</v>
      </c>
      <c r="BO48" s="113"/>
      <c r="BP48" s="114"/>
      <c r="BQ48" s="114">
        <v>201</v>
      </c>
      <c r="BR48" s="115"/>
      <c r="BS48" s="116"/>
    </row>
    <row r="49" spans="1:71" ht="18" customHeight="1" thickBot="1">
      <c r="A49" s="17"/>
      <c r="B49" s="45" t="s">
        <v>52</v>
      </c>
      <c r="C49" s="46">
        <f>SUM(C5:C47)</f>
        <v>119</v>
      </c>
      <c r="D49" s="26"/>
      <c r="E49" s="27"/>
      <c r="F49" s="28"/>
      <c r="G49" s="29"/>
      <c r="H49" s="46">
        <f>SUM(H5:H47)</f>
        <v>180</v>
      </c>
      <c r="I49" s="26"/>
      <c r="J49" s="27"/>
      <c r="K49" s="28"/>
      <c r="L49" s="29"/>
      <c r="M49" s="46">
        <f>SUM(M5:M47)</f>
        <v>174</v>
      </c>
      <c r="N49" s="26"/>
      <c r="O49" s="27"/>
      <c r="P49" s="28"/>
      <c r="Q49" s="29"/>
      <c r="R49" s="46">
        <f>SUM(R5:R47)</f>
        <v>160</v>
      </c>
      <c r="S49" s="26"/>
      <c r="T49" s="27"/>
      <c r="U49" s="28"/>
      <c r="V49" s="29"/>
      <c r="W49" s="46">
        <f>SUM(W5:W47)</f>
        <v>200</v>
      </c>
      <c r="X49" s="26"/>
      <c r="Y49" s="27"/>
      <c r="Z49" s="28"/>
      <c r="AA49" s="29"/>
      <c r="AB49" s="46">
        <f>SUM(AB5:AB47)</f>
        <v>68</v>
      </c>
      <c r="AC49" s="30"/>
      <c r="AD49" s="31"/>
      <c r="AE49" s="32"/>
      <c r="AF49" s="33"/>
      <c r="AG49" s="46">
        <f>SUM(AG5:AG47)</f>
        <v>100</v>
      </c>
      <c r="AH49" s="30"/>
      <c r="AI49" s="31"/>
      <c r="AJ49" s="34"/>
      <c r="AK49" s="35"/>
      <c r="AL49" s="49">
        <f>SUM(AL5:AL47)</f>
        <v>200</v>
      </c>
      <c r="AM49" s="36"/>
      <c r="AN49" s="36"/>
      <c r="AO49" s="36"/>
      <c r="AP49" s="35"/>
      <c r="AQ49" s="48">
        <v>200</v>
      </c>
      <c r="AR49" s="36"/>
      <c r="AS49" s="36"/>
      <c r="AT49" s="37"/>
      <c r="AU49" s="35"/>
      <c r="AV49" s="48">
        <v>200</v>
      </c>
      <c r="AW49" s="36"/>
      <c r="AX49" s="36"/>
      <c r="AY49" s="37"/>
      <c r="AZ49" s="35"/>
      <c r="BA49" s="47">
        <f>SUM(BA5:BA47)</f>
        <v>160</v>
      </c>
      <c r="BB49" s="36"/>
      <c r="BC49" s="36"/>
      <c r="BD49" s="36"/>
      <c r="BE49" s="38"/>
      <c r="BF49" s="41">
        <f>SUM(BF5:BF47)</f>
        <v>140</v>
      </c>
      <c r="BG49" s="39"/>
      <c r="BH49" s="39"/>
      <c r="BI49" s="40"/>
      <c r="BJ49" s="42"/>
      <c r="BK49" s="41">
        <f>SUM(BK5:BK48)</f>
        <v>189</v>
      </c>
      <c r="BL49" s="43"/>
      <c r="BM49" s="43"/>
      <c r="BN49" s="43"/>
      <c r="BO49" s="42"/>
      <c r="BP49" s="41">
        <f>SUM(BP5:BP48)</f>
        <v>201</v>
      </c>
      <c r="BQ49" s="43"/>
      <c r="BR49" s="43"/>
      <c r="BS49" s="44"/>
    </row>
  </sheetData>
  <sheetProtection/>
  <mergeCells count="15">
    <mergeCell ref="BF3:BH3"/>
    <mergeCell ref="BA3:BC3"/>
    <mergeCell ref="R3:T3"/>
    <mergeCell ref="AV3:AX3"/>
    <mergeCell ref="AQ3:AS3"/>
    <mergeCell ref="BP3:BR3"/>
    <mergeCell ref="C3:F3"/>
    <mergeCell ref="BK3:BM3"/>
    <mergeCell ref="A1:Z1"/>
    <mergeCell ref="W3:Y3"/>
    <mergeCell ref="AB3:AD3"/>
    <mergeCell ref="AL3:AN3"/>
    <mergeCell ref="AG3:AI3"/>
    <mergeCell ref="H3:J3"/>
    <mergeCell ref="M3:O3"/>
  </mergeCells>
  <printOptions/>
  <pageMargins left="0.1968503937007874" right="0.15748031496062992" top="0.2362204724409449" bottom="0.1968503937007874" header="0.1968503937007874" footer="0.1968503937007874"/>
  <pageSetup fitToWidth="2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Simona Titeica</cp:lastModifiedBy>
  <cp:lastPrinted>2014-09-30T11:05:41Z</cp:lastPrinted>
  <dcterms:created xsi:type="dcterms:W3CDTF">2011-05-08T17:31:14Z</dcterms:created>
  <dcterms:modified xsi:type="dcterms:W3CDTF">2018-01-26T13:21:57Z</dcterms:modified>
  <cp:category/>
  <cp:version/>
  <cp:contentType/>
  <cp:contentStatus/>
</cp:coreProperties>
</file>